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_ITO2\Downloads\"/>
    </mc:Choice>
  </mc:AlternateContent>
  <xr:revisionPtr revIDLastSave="0" documentId="8_{9EAF859B-264E-4FF7-80D4-9441830D5FE4}" xr6:coauthVersionLast="37" xr6:coauthVersionMax="37" xr10:uidLastSave="{00000000-0000-0000-0000-000000000000}"/>
  <bookViews>
    <workbookView xWindow="0" yWindow="0" windowWidth="21600" windowHeight="9525" xr2:uid="{BDA454CE-47B8-4940-A19C-156115FFECD7}"/>
  </bookViews>
  <sheets>
    <sheet name="КОСУЛЯ СИБ.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19" i="1" l="1"/>
  <c r="AD219" i="1"/>
  <c r="AC219" i="1"/>
  <c r="AB219" i="1"/>
  <c r="AA219" i="1"/>
  <c r="Z219" i="1"/>
  <c r="X219" i="1"/>
  <c r="V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G219" i="1"/>
  <c r="E219" i="1"/>
  <c r="D219" i="1"/>
  <c r="Y217" i="1"/>
  <c r="U217" i="1"/>
  <c r="H217" i="1"/>
  <c r="F217" i="1"/>
  <c r="Y216" i="1"/>
  <c r="U216" i="1"/>
  <c r="H216" i="1"/>
  <c r="F216" i="1"/>
  <c r="Y215" i="1"/>
  <c r="U215" i="1"/>
  <c r="H215" i="1"/>
  <c r="F215" i="1"/>
  <c r="Y214" i="1"/>
  <c r="U214" i="1"/>
  <c r="H214" i="1"/>
  <c r="F214" i="1"/>
  <c r="Y213" i="1"/>
  <c r="U213" i="1"/>
  <c r="H213" i="1"/>
  <c r="F213" i="1"/>
  <c r="Y208" i="1"/>
  <c r="U208" i="1"/>
  <c r="H208" i="1"/>
  <c r="F208" i="1"/>
  <c r="U207" i="1"/>
  <c r="H207" i="1"/>
  <c r="F207" i="1"/>
  <c r="Y206" i="1"/>
  <c r="U206" i="1"/>
  <c r="H206" i="1"/>
  <c r="F206" i="1"/>
  <c r="Y205" i="1"/>
  <c r="U205" i="1"/>
  <c r="H205" i="1"/>
  <c r="F205" i="1"/>
  <c r="Y204" i="1"/>
  <c r="U204" i="1"/>
  <c r="H204" i="1"/>
  <c r="F204" i="1"/>
  <c r="Y203" i="1"/>
  <c r="U203" i="1"/>
  <c r="Y202" i="1"/>
  <c r="U202" i="1"/>
  <c r="H202" i="1"/>
  <c r="F202" i="1"/>
  <c r="Y201" i="1"/>
  <c r="U201" i="1"/>
  <c r="H201" i="1"/>
  <c r="F201" i="1"/>
  <c r="Y200" i="1"/>
  <c r="U200" i="1"/>
  <c r="H200" i="1"/>
  <c r="F200" i="1"/>
  <c r="Y199" i="1"/>
  <c r="U199" i="1"/>
  <c r="H199" i="1"/>
  <c r="F199" i="1"/>
  <c r="Y198" i="1"/>
  <c r="U198" i="1"/>
  <c r="H198" i="1"/>
  <c r="F198" i="1"/>
  <c r="Y197" i="1"/>
  <c r="U197" i="1"/>
  <c r="H197" i="1"/>
  <c r="F197" i="1"/>
  <c r="Y196" i="1"/>
  <c r="U196" i="1"/>
  <c r="H196" i="1"/>
  <c r="F196" i="1"/>
  <c r="U195" i="1"/>
  <c r="H195" i="1"/>
  <c r="Y194" i="1"/>
  <c r="U194" i="1"/>
  <c r="H194" i="1"/>
  <c r="F194" i="1"/>
  <c r="Y192" i="1"/>
  <c r="U192" i="1"/>
  <c r="H192" i="1"/>
  <c r="F192" i="1"/>
  <c r="Y191" i="1"/>
  <c r="U191" i="1"/>
  <c r="H191" i="1"/>
  <c r="F191" i="1"/>
  <c r="Y190" i="1"/>
  <c r="U190" i="1"/>
  <c r="H190" i="1"/>
  <c r="F190" i="1"/>
  <c r="Y189" i="1"/>
  <c r="U189" i="1"/>
  <c r="H189" i="1"/>
  <c r="F189" i="1"/>
  <c r="Y187" i="1"/>
  <c r="U187" i="1"/>
  <c r="H187" i="1"/>
  <c r="F187" i="1"/>
  <c r="Y186" i="1"/>
  <c r="U186" i="1"/>
  <c r="H186" i="1"/>
  <c r="F186" i="1"/>
  <c r="Y185" i="1"/>
  <c r="U185" i="1"/>
  <c r="H185" i="1"/>
  <c r="F185" i="1"/>
  <c r="Y184" i="1"/>
  <c r="U184" i="1"/>
  <c r="H184" i="1"/>
  <c r="F184" i="1"/>
  <c r="Y183" i="1"/>
  <c r="U183" i="1"/>
  <c r="H183" i="1"/>
  <c r="F183" i="1"/>
  <c r="Y182" i="1"/>
  <c r="U182" i="1"/>
  <c r="H182" i="1"/>
  <c r="F182" i="1"/>
  <c r="Y181" i="1"/>
  <c r="U181" i="1"/>
  <c r="H181" i="1"/>
  <c r="F181" i="1"/>
  <c r="Y180" i="1"/>
  <c r="U180" i="1"/>
  <c r="H180" i="1"/>
  <c r="F180" i="1"/>
  <c r="Y179" i="1"/>
  <c r="U179" i="1"/>
  <c r="H179" i="1"/>
  <c r="F179" i="1"/>
  <c r="Y178" i="1"/>
  <c r="U178" i="1"/>
  <c r="H178" i="1"/>
  <c r="F178" i="1"/>
  <c r="Y177" i="1"/>
  <c r="U177" i="1"/>
  <c r="H177" i="1"/>
  <c r="F177" i="1"/>
  <c r="Y176" i="1"/>
  <c r="U176" i="1"/>
  <c r="H176" i="1"/>
  <c r="Y175" i="1"/>
  <c r="U175" i="1"/>
  <c r="H175" i="1"/>
  <c r="F175" i="1"/>
  <c r="Y173" i="1"/>
  <c r="U173" i="1"/>
  <c r="H173" i="1"/>
  <c r="F173" i="1"/>
  <c r="Y172" i="1"/>
  <c r="U172" i="1"/>
  <c r="H172" i="1"/>
  <c r="F172" i="1"/>
  <c r="Y171" i="1"/>
  <c r="U171" i="1"/>
  <c r="H171" i="1"/>
  <c r="F171" i="1"/>
  <c r="Y170" i="1"/>
  <c r="U170" i="1"/>
  <c r="H170" i="1"/>
  <c r="F170" i="1"/>
  <c r="Y169" i="1"/>
  <c r="U169" i="1"/>
  <c r="H169" i="1"/>
  <c r="F169" i="1"/>
  <c r="Y168" i="1"/>
  <c r="U168" i="1"/>
  <c r="H168" i="1"/>
  <c r="F168" i="1"/>
  <c r="Y167" i="1"/>
  <c r="U167" i="1"/>
  <c r="H167" i="1"/>
  <c r="F167" i="1"/>
  <c r="Y166" i="1"/>
  <c r="U166" i="1"/>
  <c r="H166" i="1"/>
  <c r="F166" i="1"/>
  <c r="Y165" i="1"/>
  <c r="U165" i="1"/>
  <c r="H165" i="1"/>
  <c r="F165" i="1"/>
  <c r="Y164" i="1"/>
  <c r="Y163" i="1"/>
  <c r="U163" i="1"/>
  <c r="H163" i="1"/>
  <c r="F163" i="1"/>
  <c r="H161" i="1"/>
  <c r="F161" i="1"/>
  <c r="Y160" i="1"/>
  <c r="U160" i="1"/>
  <c r="H160" i="1"/>
  <c r="F160" i="1"/>
  <c r="Y159" i="1"/>
  <c r="U159" i="1"/>
  <c r="H159" i="1"/>
  <c r="F159" i="1"/>
  <c r="Y157" i="1"/>
  <c r="U157" i="1"/>
  <c r="H157" i="1"/>
  <c r="F157" i="1"/>
  <c r="Y153" i="1"/>
  <c r="U153" i="1"/>
  <c r="H153" i="1"/>
  <c r="F153" i="1"/>
  <c r="Y152" i="1"/>
  <c r="U152" i="1"/>
  <c r="H152" i="1"/>
  <c r="F152" i="1"/>
  <c r="Y151" i="1"/>
  <c r="U151" i="1"/>
  <c r="H151" i="1"/>
  <c r="F151" i="1"/>
  <c r="Y150" i="1"/>
  <c r="U150" i="1"/>
  <c r="H150" i="1"/>
  <c r="F150" i="1"/>
  <c r="Y149" i="1"/>
  <c r="U149" i="1"/>
  <c r="H149" i="1"/>
  <c r="F149" i="1"/>
  <c r="Y148" i="1"/>
  <c r="U148" i="1"/>
  <c r="H148" i="1"/>
  <c r="F148" i="1"/>
  <c r="Y147" i="1"/>
  <c r="U147" i="1"/>
  <c r="H147" i="1"/>
  <c r="F147" i="1"/>
  <c r="Y146" i="1"/>
  <c r="U146" i="1"/>
  <c r="H146" i="1"/>
  <c r="F146" i="1"/>
  <c r="Y144" i="1"/>
  <c r="U144" i="1"/>
  <c r="H144" i="1"/>
  <c r="F144" i="1"/>
  <c r="Y143" i="1"/>
  <c r="U143" i="1"/>
  <c r="H143" i="1"/>
  <c r="F143" i="1"/>
  <c r="Y142" i="1"/>
  <c r="U142" i="1"/>
  <c r="Y141" i="1"/>
  <c r="U141" i="1"/>
  <c r="H141" i="1"/>
  <c r="F141" i="1"/>
  <c r="Y139" i="1"/>
  <c r="U139" i="1"/>
  <c r="H139" i="1"/>
  <c r="F139" i="1"/>
  <c r="Y138" i="1"/>
  <c r="U138" i="1"/>
  <c r="H138" i="1"/>
  <c r="F138" i="1"/>
  <c r="Y137" i="1"/>
  <c r="U137" i="1"/>
  <c r="H137" i="1"/>
  <c r="F137" i="1"/>
  <c r="Y136" i="1"/>
  <c r="U136" i="1"/>
  <c r="H136" i="1"/>
  <c r="F136" i="1"/>
  <c r="Y135" i="1"/>
  <c r="U135" i="1"/>
  <c r="H135" i="1"/>
  <c r="F135" i="1"/>
  <c r="Y134" i="1"/>
  <c r="U134" i="1"/>
  <c r="H134" i="1"/>
  <c r="F134" i="1"/>
  <c r="Y133" i="1"/>
  <c r="U133" i="1"/>
  <c r="H133" i="1"/>
  <c r="F133" i="1"/>
  <c r="Y132" i="1"/>
  <c r="U132" i="1"/>
  <c r="H132" i="1"/>
  <c r="F132" i="1"/>
  <c r="Y131" i="1"/>
  <c r="U131" i="1"/>
  <c r="H131" i="1"/>
  <c r="F131" i="1"/>
  <c r="Y130" i="1"/>
  <c r="U130" i="1"/>
  <c r="H130" i="1"/>
  <c r="F130" i="1"/>
  <c r="Y129" i="1"/>
  <c r="U129" i="1"/>
  <c r="H129" i="1"/>
  <c r="Y128" i="1"/>
  <c r="U128" i="1"/>
  <c r="H128" i="1"/>
  <c r="F128" i="1"/>
  <c r="Y126" i="1"/>
  <c r="U126" i="1"/>
  <c r="H126" i="1"/>
  <c r="F126" i="1"/>
  <c r="Y125" i="1"/>
  <c r="U125" i="1"/>
  <c r="H125" i="1"/>
  <c r="F125" i="1"/>
  <c r="Y123" i="1"/>
  <c r="U123" i="1"/>
  <c r="H123" i="1"/>
  <c r="F123" i="1"/>
  <c r="Y121" i="1"/>
  <c r="U121" i="1"/>
  <c r="H121" i="1"/>
  <c r="F121" i="1"/>
  <c r="Y120" i="1"/>
  <c r="U120" i="1"/>
  <c r="H120" i="1"/>
  <c r="F120" i="1"/>
  <c r="Y119" i="1"/>
  <c r="U119" i="1"/>
  <c r="H119" i="1"/>
  <c r="F119" i="1"/>
  <c r="U118" i="1"/>
  <c r="H118" i="1"/>
  <c r="F118" i="1"/>
  <c r="Y116" i="1"/>
  <c r="U116" i="1"/>
  <c r="H116" i="1"/>
  <c r="F116" i="1"/>
  <c r="Y115" i="1"/>
  <c r="U115" i="1"/>
  <c r="H115" i="1"/>
  <c r="F115" i="1"/>
  <c r="Y114" i="1"/>
  <c r="H114" i="1"/>
  <c r="Y113" i="1"/>
  <c r="U113" i="1"/>
  <c r="H113" i="1"/>
  <c r="F113" i="1"/>
  <c r="Y111" i="1"/>
  <c r="U111" i="1"/>
  <c r="H111" i="1"/>
  <c r="F111" i="1"/>
  <c r="Y110" i="1"/>
  <c r="U110" i="1"/>
  <c r="H110" i="1"/>
  <c r="F110" i="1"/>
  <c r="Y109" i="1"/>
  <c r="U109" i="1"/>
  <c r="H109" i="1"/>
  <c r="F109" i="1"/>
  <c r="Y108" i="1"/>
  <c r="U108" i="1"/>
  <c r="H108" i="1"/>
  <c r="F108" i="1"/>
  <c r="Y107" i="1"/>
  <c r="U107" i="1"/>
  <c r="H107" i="1"/>
  <c r="Y106" i="1"/>
  <c r="U106" i="1"/>
  <c r="H106" i="1"/>
  <c r="F106" i="1"/>
  <c r="Y104" i="1"/>
  <c r="U104" i="1"/>
  <c r="H104" i="1"/>
  <c r="F104" i="1"/>
  <c r="Y103" i="1"/>
  <c r="U103" i="1"/>
  <c r="H103" i="1"/>
  <c r="F103" i="1"/>
  <c r="Y102" i="1"/>
  <c r="U102" i="1"/>
  <c r="H102" i="1"/>
  <c r="F102" i="1"/>
  <c r="Y101" i="1"/>
  <c r="U101" i="1"/>
  <c r="H101" i="1"/>
  <c r="F101" i="1"/>
  <c r="Y99" i="1"/>
  <c r="U99" i="1"/>
  <c r="F99" i="1"/>
  <c r="Y97" i="1"/>
  <c r="U97" i="1"/>
  <c r="H97" i="1"/>
  <c r="F97" i="1"/>
  <c r="Y96" i="1"/>
  <c r="U96" i="1"/>
  <c r="H96" i="1"/>
  <c r="F96" i="1"/>
  <c r="Y95" i="1"/>
  <c r="U95" i="1"/>
  <c r="H95" i="1"/>
  <c r="F95" i="1"/>
  <c r="Y94" i="1"/>
  <c r="U94" i="1"/>
  <c r="H94" i="1"/>
  <c r="F94" i="1"/>
  <c r="Y93" i="1"/>
  <c r="U93" i="1"/>
  <c r="H93" i="1"/>
  <c r="F93" i="1"/>
  <c r="Y92" i="1"/>
  <c r="U92" i="1"/>
  <c r="H92" i="1"/>
  <c r="F92" i="1"/>
  <c r="Y91" i="1"/>
  <c r="U91" i="1"/>
  <c r="H91" i="1"/>
  <c r="F91" i="1"/>
  <c r="Y89" i="1"/>
  <c r="U89" i="1"/>
  <c r="H89" i="1"/>
  <c r="F89" i="1"/>
  <c r="U87" i="1"/>
  <c r="H87" i="1"/>
  <c r="F87" i="1"/>
  <c r="H86" i="1"/>
  <c r="F86" i="1"/>
  <c r="U85" i="1"/>
  <c r="H85" i="1"/>
  <c r="F85" i="1"/>
  <c r="U84" i="1"/>
  <c r="H84" i="1"/>
  <c r="F84" i="1"/>
  <c r="U83" i="1"/>
  <c r="H83" i="1"/>
  <c r="F83" i="1"/>
  <c r="Y81" i="1"/>
  <c r="H81" i="1"/>
  <c r="F81" i="1"/>
  <c r="Y80" i="1"/>
  <c r="H80" i="1"/>
  <c r="F80" i="1"/>
  <c r="Y79" i="1"/>
  <c r="H79" i="1"/>
  <c r="F79" i="1"/>
  <c r="H77" i="1"/>
  <c r="F77" i="1"/>
  <c r="U76" i="1"/>
  <c r="H76" i="1"/>
  <c r="F76" i="1"/>
  <c r="U75" i="1"/>
  <c r="H75" i="1"/>
  <c r="F75" i="1"/>
  <c r="U74" i="1"/>
  <c r="H74" i="1"/>
  <c r="F74" i="1"/>
  <c r="U73" i="1"/>
  <c r="H73" i="1"/>
  <c r="F73" i="1"/>
  <c r="U72" i="1"/>
  <c r="H72" i="1"/>
  <c r="F72" i="1"/>
  <c r="U71" i="1"/>
  <c r="H71" i="1"/>
  <c r="F71" i="1"/>
  <c r="U70" i="1"/>
  <c r="H70" i="1"/>
  <c r="F70" i="1"/>
  <c r="Y69" i="1"/>
  <c r="Y68" i="1"/>
  <c r="U68" i="1"/>
  <c r="H68" i="1"/>
  <c r="F68" i="1"/>
  <c r="U66" i="1"/>
  <c r="H66" i="1"/>
  <c r="F66" i="1"/>
  <c r="U65" i="1"/>
  <c r="H65" i="1"/>
  <c r="F65" i="1"/>
  <c r="F63" i="1"/>
  <c r="F62" i="1"/>
  <c r="F60" i="1"/>
  <c r="U57" i="1"/>
  <c r="H57" i="1"/>
  <c r="F57" i="1"/>
  <c r="U56" i="1"/>
  <c r="H56" i="1"/>
  <c r="F56" i="1"/>
  <c r="U55" i="1"/>
  <c r="H55" i="1"/>
  <c r="F55" i="1"/>
  <c r="Y54" i="1"/>
  <c r="Y53" i="1"/>
  <c r="U53" i="1"/>
  <c r="H53" i="1"/>
  <c r="F53" i="1"/>
  <c r="U52" i="1"/>
  <c r="H52" i="1"/>
  <c r="F52" i="1"/>
  <c r="U51" i="1"/>
  <c r="H51" i="1"/>
  <c r="F51" i="1"/>
  <c r="U49" i="1"/>
  <c r="H49" i="1"/>
  <c r="F49" i="1"/>
  <c r="U48" i="1"/>
  <c r="H48" i="1"/>
  <c r="F48" i="1"/>
  <c r="U47" i="1"/>
  <c r="H47" i="1"/>
  <c r="F47" i="1"/>
  <c r="U46" i="1"/>
  <c r="H46" i="1"/>
  <c r="F46" i="1"/>
  <c r="U44" i="1"/>
  <c r="H44" i="1"/>
  <c r="F44" i="1"/>
  <c r="U43" i="1"/>
  <c r="H43" i="1"/>
  <c r="F43" i="1"/>
  <c r="U42" i="1"/>
  <c r="H42" i="1"/>
  <c r="F42" i="1"/>
  <c r="U41" i="1"/>
  <c r="H41" i="1"/>
  <c r="F41" i="1"/>
  <c r="U40" i="1"/>
  <c r="H40" i="1"/>
  <c r="F40" i="1"/>
  <c r="H38" i="1"/>
  <c r="F38" i="1"/>
  <c r="U37" i="1"/>
  <c r="H37" i="1"/>
  <c r="F37" i="1"/>
  <c r="U36" i="1"/>
  <c r="H36" i="1"/>
  <c r="F36" i="1"/>
  <c r="U35" i="1"/>
  <c r="H35" i="1"/>
  <c r="F35" i="1"/>
  <c r="Y33" i="1"/>
  <c r="U33" i="1"/>
  <c r="H33" i="1"/>
  <c r="F33" i="1"/>
  <c r="Y32" i="1"/>
  <c r="U32" i="1"/>
  <c r="H32" i="1"/>
  <c r="F32" i="1"/>
  <c r="Y31" i="1"/>
  <c r="U31" i="1"/>
  <c r="H31" i="1"/>
  <c r="F31" i="1"/>
  <c r="Y30" i="1"/>
  <c r="U30" i="1"/>
  <c r="U219" i="1" s="1"/>
  <c r="H30" i="1"/>
  <c r="F30" i="1"/>
  <c r="H28" i="1"/>
  <c r="F28" i="1"/>
  <c r="H27" i="1"/>
  <c r="F27" i="1"/>
  <c r="H25" i="1"/>
  <c r="F25" i="1"/>
  <c r="H24" i="1"/>
  <c r="F24" i="1"/>
  <c r="H23" i="1"/>
  <c r="F23" i="1"/>
  <c r="H22" i="1"/>
  <c r="F22" i="1"/>
  <c r="H21" i="1"/>
  <c r="F21" i="1"/>
  <c r="H19" i="1"/>
  <c r="F19" i="1"/>
  <c r="F17" i="1"/>
  <c r="F16" i="1"/>
  <c r="F15" i="1"/>
</calcChain>
</file>

<file path=xl/sharedStrings.xml><?xml version="1.0" encoding="utf-8"?>
<sst xmlns="http://schemas.openxmlformats.org/spreadsheetml/2006/main" count="416" uniqueCount="352">
  <si>
    <t>Проект квот добычи охотничьих ресурсов на период с 1 августа 2024 г. по 1 августа 2025 г.</t>
  </si>
  <si>
    <r>
      <rPr>
        <b/>
        <sz val="11"/>
        <color theme="1"/>
        <rFont val="Calibri"/>
        <family val="2"/>
        <charset val="204"/>
        <scheme val="minor"/>
      </rPr>
      <t xml:space="preserve">Субъект Российской Федерации 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u/>
        <sz val="11"/>
        <color theme="1"/>
        <rFont val="Calibri"/>
        <family val="2"/>
        <charset val="204"/>
        <scheme val="minor"/>
      </rPr>
      <t>Забайкальский край</t>
    </r>
  </si>
  <si>
    <t>Вид охотничьих ресурсов  КОСУЛЯ СИБИРСКАЯ</t>
  </si>
  <si>
    <t xml:space="preserve">№ п/п </t>
  </si>
  <si>
    <t xml:space="preserve">Наименование муниципальных образований (районы, округа), охотничьих угодий, иных территорий
</t>
  </si>
  <si>
    <t>Площадь категорий среды обитания охотничьих ресурсов охотничьего угодья, иной территории на которую определялась численность вида охотничьих ресурсов, тыс. га</t>
  </si>
  <si>
    <t>Численность охотничьих ресурсов, от которой устанавливалась квота (объем) добычи, особей</t>
  </si>
  <si>
    <t>Плотность населения охотничьих ресурсов, рассчитанная для установления квоты добычи на период с 1 августа текущего года до 1 августа следующего года (особей на 1000 га площади категории среды обитания, на которую определялась численность данного вида охотничьих ресурсов)</t>
  </si>
  <si>
    <t>Предыдущий год</t>
  </si>
  <si>
    <t>Предстоящий год</t>
  </si>
  <si>
    <t>Утвержденная квота добычи, особей</t>
  </si>
  <si>
    <t>Фактическая добыча, особей</t>
  </si>
  <si>
    <t>Максимально возможная квота (объем) добычи, особей</t>
  </si>
  <si>
    <t>Устанавливаемая квота добычи, особей</t>
  </si>
  <si>
    <t>Всего</t>
  </si>
  <si>
    <t>в % от численности</t>
  </si>
  <si>
    <t>объем добычи для КМНС</t>
  </si>
  <si>
    <t>в том числе</t>
  </si>
  <si>
    <t>освоение квоты, %</t>
  </si>
  <si>
    <t>в том числе для КМНС, особей</t>
  </si>
  <si>
    <t>2023-2024 гг.</t>
  </si>
  <si>
    <t>2024-2025 гг.</t>
  </si>
  <si>
    <t xml:space="preserve">взрослые животные
(старше 1 года)
</t>
  </si>
  <si>
    <t>до 1 года</t>
  </si>
  <si>
    <t>самцы во время гона</t>
  </si>
  <si>
    <t>самцы с неокостеневшими рогами (пантами)</t>
  </si>
  <si>
    <t>самцы кабарги</t>
  </si>
  <si>
    <t>без разделения по половому признаку</t>
  </si>
  <si>
    <t>1. Муниципальный район «Агинский район» Забайкальского края</t>
  </si>
  <si>
    <t>1.1</t>
  </si>
  <si>
    <t>ООУ</t>
  </si>
  <si>
    <t>1.2</t>
  </si>
  <si>
    <t>Охотхозяйство «Агинское» ЗабКОООиР</t>
  </si>
  <si>
    <t>1.3</t>
  </si>
  <si>
    <t>ИП Федорова И.А.</t>
  </si>
  <si>
    <t>2. Акшинский муниципальный округ Забайкальского края</t>
  </si>
  <si>
    <t>2.1</t>
  </si>
  <si>
    <t xml:space="preserve"> ООУ</t>
  </si>
  <si>
    <t>2.1.1</t>
  </si>
  <si>
    <t>В целях научно-исследовательской деятельности НИИВ Восточной Сибири-филиал СФНЦА РАН</t>
  </si>
  <si>
    <t>2.2</t>
  </si>
  <si>
    <t>Охотхозяйство «Онкоекское» ЗабКОООиР</t>
  </si>
  <si>
    <t>2.3</t>
  </si>
  <si>
    <t>ИП Логинов А.В.</t>
  </si>
  <si>
    <t>2.4</t>
  </si>
  <si>
    <t>ИП Глушков В.Л.</t>
  </si>
  <si>
    <t>2.5</t>
  </si>
  <si>
    <t>ИП Щеглов В.В.</t>
  </si>
  <si>
    <t>2.6</t>
  </si>
  <si>
    <t>НИИВ Восточной Сибири - филиал СФНЦА РАН</t>
  </si>
  <si>
    <t>2.6.1</t>
  </si>
  <si>
    <t>_</t>
  </si>
  <si>
    <t>2.7</t>
  </si>
  <si>
    <t>ООО "Артемида"</t>
  </si>
  <si>
    <t>2.8</t>
  </si>
  <si>
    <t>ООО "Барс"</t>
  </si>
  <si>
    <t>3. Александрово-Заводский муниципальный округ Забайкальского края</t>
  </si>
  <si>
    <t>3.1</t>
  </si>
  <si>
    <t>3.2</t>
  </si>
  <si>
    <t>Охотхозяйство «Каменск-Боровское» ЗабКОООиР</t>
  </si>
  <si>
    <t>3.3</t>
  </si>
  <si>
    <t>ИП Ревягин Р.В.</t>
  </si>
  <si>
    <t>3.4</t>
  </si>
  <si>
    <t>ИП Бродягин А. В.</t>
  </si>
  <si>
    <t>4. Балейский муниципальный округ Забайкальского края</t>
  </si>
  <si>
    <t>4.1</t>
  </si>
  <si>
    <t>4.2</t>
  </si>
  <si>
    <t>Охотхозяйство «Балейское» ЗабКОООиР</t>
  </si>
  <si>
    <t>4.3</t>
  </si>
  <si>
    <t>ООО «Сибцветметэнерго»</t>
  </si>
  <si>
    <t>4.4</t>
  </si>
  <si>
    <t>ИП Забелин Е.А.</t>
  </si>
  <si>
    <t>5. Муниципальный район "Борзинский район" Забайкальского края</t>
  </si>
  <si>
    <t>5.1</t>
  </si>
  <si>
    <t>5.2</t>
  </si>
  <si>
    <t>Охотхозяйство "Ключевское" ЗабКОООиР</t>
  </si>
  <si>
    <t>5.3</t>
  </si>
  <si>
    <t>Хозяйство «Борзинское» ВОО Забабайкалья (участок 1)</t>
  </si>
  <si>
    <t>5.4</t>
  </si>
  <si>
    <t>Хозяйство «Борзинское» ВОО Забабайкалья (участок 2)</t>
  </si>
  <si>
    <t>5.5</t>
  </si>
  <si>
    <t>ИП Русинова Н.А.</t>
  </si>
  <si>
    <t>6.  Газимуро-Заводский муниципальный округ Забайкальского края</t>
  </si>
  <si>
    <t>6.1</t>
  </si>
  <si>
    <t>6.2</t>
  </si>
  <si>
    <t>ООО "Алдан"</t>
  </si>
  <si>
    <t>6.3</t>
  </si>
  <si>
    <t>ООО "Забохотсервис"</t>
  </si>
  <si>
    <t>6.4</t>
  </si>
  <si>
    <t>Охотхозяйство "Газимурское" ЗабКОООиР</t>
  </si>
  <si>
    <t>7. Муниципальный район «Дульдургинский район» Забайкальского края</t>
  </si>
  <si>
    <t>7.1</t>
  </si>
  <si>
    <t>7.2</t>
  </si>
  <si>
    <t>Охотхозяйство «Дульдургинское» ЗабКОООиР</t>
  </si>
  <si>
    <t>7.3</t>
  </si>
  <si>
    <t>ООО Гуран</t>
  </si>
  <si>
    <t>7.3.1</t>
  </si>
  <si>
    <t>7.4</t>
  </si>
  <si>
    <t>ООО Заказник (участок №1)</t>
  </si>
  <si>
    <t>7.5</t>
  </si>
  <si>
    <t>ООО Заказник (участок №2)</t>
  </si>
  <si>
    <t>7.6</t>
  </si>
  <si>
    <t>ООО Никсада</t>
  </si>
  <si>
    <t>8. Забайкальский муниципальный округ Забайкальского края</t>
  </si>
  <si>
    <t>8.1</t>
  </si>
  <si>
    <t>8.2</t>
  </si>
  <si>
    <t>ООО "Орион"</t>
  </si>
  <si>
    <t>9. Каларский муниципальный округ Забайкальского края</t>
  </si>
  <si>
    <t>9.1</t>
  </si>
  <si>
    <t>9.2</t>
  </si>
  <si>
    <t>ООО Уссури</t>
  </si>
  <si>
    <t>10.  Калганский муниципальный округ Забайкальского края</t>
  </si>
  <si>
    <t>10.1</t>
  </si>
  <si>
    <t>10.2</t>
  </si>
  <si>
    <t>Охотхозяйство "Калганское" ЗабКОООиР</t>
  </si>
  <si>
    <t>11. Муниципальный район "Карымский район" Забайкальского края</t>
  </si>
  <si>
    <t>11.1</t>
  </si>
  <si>
    <t>11.1.1</t>
  </si>
  <si>
    <t>11.2</t>
  </si>
  <si>
    <t>Охотхозяйство «Карымское» ЗабКОООиР</t>
  </si>
  <si>
    <t>11.3</t>
  </si>
  <si>
    <t>ЗабКООРиО "Динамо" - ОХ "Зинкуй"</t>
  </si>
  <si>
    <t>11.4</t>
  </si>
  <si>
    <t>ООО «Телекомремстройсервис»</t>
  </si>
  <si>
    <t>11.5</t>
  </si>
  <si>
    <t xml:space="preserve">ООО «Ургуй» </t>
  </si>
  <si>
    <t>11.6</t>
  </si>
  <si>
    <t>ИП Чернякова Н. М.</t>
  </si>
  <si>
    <t>11.7</t>
  </si>
  <si>
    <t>ООО "Транссиб"</t>
  </si>
  <si>
    <t>11.8</t>
  </si>
  <si>
    <t>ООО "Север"</t>
  </si>
  <si>
    <t>11.9</t>
  </si>
  <si>
    <t>ООО "Лось"</t>
  </si>
  <si>
    <t>12. Краснокаменский муниципальный округ Забайкальского края</t>
  </si>
  <si>
    <t>12.1</t>
  </si>
  <si>
    <t>12.2</t>
  </si>
  <si>
    <t>Охотхозяйство "Краснокаменское" ЗабКООиР</t>
  </si>
  <si>
    <t>12.3</t>
  </si>
  <si>
    <t>ООО "Лайт"</t>
  </si>
  <si>
    <t>13. Муниципальный район «Красночикойский район» Забайкальского края</t>
  </si>
  <si>
    <t>13.1</t>
  </si>
  <si>
    <t>13.2</t>
  </si>
  <si>
    <t xml:space="preserve">СПК «Черемхово» </t>
  </si>
  <si>
    <t>13.3</t>
  </si>
  <si>
    <t>ООО «Таежная компания»</t>
  </si>
  <si>
    <t>13.4</t>
  </si>
  <si>
    <t xml:space="preserve"> УНС "Менза"</t>
  </si>
  <si>
    <t>13.5</t>
  </si>
  <si>
    <t>ООО «Охотник»</t>
  </si>
  <si>
    <t>14. Муниципальный район «Кыринский район» Забайкальского края</t>
  </si>
  <si>
    <t>14.1</t>
  </si>
  <si>
    <t>14.1.1</t>
  </si>
  <si>
    <t>14.2</t>
  </si>
  <si>
    <t>МУП «Кыринское ОПХ»</t>
  </si>
  <si>
    <t>ООО "Край"</t>
  </si>
  <si>
    <t>14.4</t>
  </si>
  <si>
    <t>ООО "Прометей"</t>
  </si>
  <si>
    <t>14.5</t>
  </si>
  <si>
    <t>ООО "Каренга"</t>
  </si>
  <si>
    <t>14.6</t>
  </si>
  <si>
    <t>ООО "Заказник"</t>
  </si>
  <si>
    <t>14.7</t>
  </si>
  <si>
    <t>ООО «Становик»</t>
  </si>
  <si>
    <t>14.8</t>
  </si>
  <si>
    <t>ИП Колесников С.Б.</t>
  </si>
  <si>
    <t>15. Муниципальный район «Могойтуйский район» Забайкальского края</t>
  </si>
  <si>
    <t>15.1</t>
  </si>
  <si>
    <t>16. Могочинский муниципальный округ Забайкальского края</t>
  </si>
  <si>
    <t>16.1</t>
  </si>
  <si>
    <t>КМНС</t>
  </si>
  <si>
    <t>16.2</t>
  </si>
  <si>
    <t>ООО МПЗХ «Охотник»</t>
  </si>
  <si>
    <t>16.3</t>
  </si>
  <si>
    <t>ИП Мельник М.В.</t>
  </si>
  <si>
    <t>16.4</t>
  </si>
  <si>
    <t>ИП Рыжих О.В.</t>
  </si>
  <si>
    <t>17. Муниципальный район «Нерчинский район» Забайкальского края</t>
  </si>
  <si>
    <t>17.1</t>
  </si>
  <si>
    <t>17.2</t>
  </si>
  <si>
    <t>Охотхозяйство «Калининское» ЗабКОООиР</t>
  </si>
  <si>
    <t>17.3</t>
  </si>
  <si>
    <t>Охотхозяйство «Карповское» ЗабКОООиР</t>
  </si>
  <si>
    <t>17.4</t>
  </si>
  <si>
    <t>ИП Дрёмов П.М.</t>
  </si>
  <si>
    <t>17.5</t>
  </si>
  <si>
    <t>ИП Кладова З.Н.</t>
  </si>
  <si>
    <t>18. Нерчинско-Заводский муниципальный округ Забайкальского края</t>
  </si>
  <si>
    <t>18.1</t>
  </si>
  <si>
    <t>18.2</t>
  </si>
  <si>
    <t>ООО «Талакан»</t>
  </si>
  <si>
    <t>18.3</t>
  </si>
  <si>
    <t>ГПЗ "Среднеаргунский"</t>
  </si>
  <si>
    <t>19. Муниципальный район «Оловяннинский район» Забайкальского края</t>
  </si>
  <si>
    <t>19.1</t>
  </si>
  <si>
    <t>19.2</t>
  </si>
  <si>
    <t>Охотхозяйство «Оловяннинское» ЗабКОООиР</t>
  </si>
  <si>
    <t>19.3</t>
  </si>
  <si>
    <t>ООО "Элемент"</t>
  </si>
  <si>
    <t>19.4</t>
  </si>
  <si>
    <t>ООО "Застава"</t>
  </si>
  <si>
    <t>20. Ононский муниципальный округ Забайкальского края</t>
  </si>
  <si>
    <t>20.1</t>
  </si>
  <si>
    <t>20.2</t>
  </si>
  <si>
    <t>ИП Черепицина Е.Ю. (участок 1)</t>
  </si>
  <si>
    <t>20.3</t>
  </si>
  <si>
    <t>ИП Черепицина Е.Ю. (участок 2)</t>
  </si>
  <si>
    <t>21. Петровск-Забайкальский муниципальный округ Забайкальского края</t>
  </si>
  <si>
    <t>21.1</t>
  </si>
  <si>
    <t>21.2</t>
  </si>
  <si>
    <t xml:space="preserve">Охотхозяйство «Балягинское»  ЗабКОООиР </t>
  </si>
  <si>
    <t>21.3</t>
  </si>
  <si>
    <t xml:space="preserve">Охотхозяйство «Катангарское»  ЗабКОООиР </t>
  </si>
  <si>
    <t>21.4</t>
  </si>
  <si>
    <t>Охотхозяйство «Новопавловское» ЗабКОООиР</t>
  </si>
  <si>
    <t>21.5</t>
  </si>
  <si>
    <t>ИП Федотов С.А.</t>
  </si>
  <si>
    <t>21.6</t>
  </si>
  <si>
    <t>ООО "Петровский"</t>
  </si>
  <si>
    <t>21.7</t>
  </si>
  <si>
    <t>ООО "Мегастрой+"</t>
  </si>
  <si>
    <t>21.8</t>
  </si>
  <si>
    <t>ИП Беломестнов А.П.</t>
  </si>
  <si>
    <t>21.9</t>
  </si>
  <si>
    <t>ООО «Дальсо-природа»</t>
  </si>
  <si>
    <t>21.10</t>
  </si>
  <si>
    <t>ИП Самсонов В.Ф.</t>
  </si>
  <si>
    <t>21.11</t>
  </si>
  <si>
    <t>22. Приаргунский муниципальный округ Забайкальского края</t>
  </si>
  <si>
    <t>22.1</t>
  </si>
  <si>
    <t>22.2</t>
  </si>
  <si>
    <t>Охотхозяйство "Быркинское" ЗабКОООиР</t>
  </si>
  <si>
    <t>22.3</t>
  </si>
  <si>
    <t>ИП Бродягин А.В.</t>
  </si>
  <si>
    <t>23. Муниципальный район «Сретенский район» Забайкальского края</t>
  </si>
  <si>
    <t>23.1</t>
  </si>
  <si>
    <t>23.2</t>
  </si>
  <si>
    <t>Охотхозяйство «Сретенское» ЗабКОООиР</t>
  </si>
  <si>
    <t>23.3</t>
  </si>
  <si>
    <t>Охотхозяйство «Кокуйское» ЗабКОООиР</t>
  </si>
  <si>
    <t>23.4</t>
  </si>
  <si>
    <t>Охотхозяйство «Усть-Карское» ЗабКОООиР</t>
  </si>
  <si>
    <t>23.5</t>
  </si>
  <si>
    <t>ИП Ефимов В.А.</t>
  </si>
  <si>
    <t>23.6</t>
  </si>
  <si>
    <t>АО «Рудник-Александровский»</t>
  </si>
  <si>
    <t>23.7</t>
  </si>
  <si>
    <t>23.8</t>
  </si>
  <si>
    <t>ООО "Светлый Альянс"</t>
  </si>
  <si>
    <t>24. Муниципальный район «Тунгиро-Олёкминский район» Забайкальского края</t>
  </si>
  <si>
    <t>24.1</t>
  </si>
  <si>
    <t>25. Тунгокоченский муниципальный округ Забайкальского края</t>
  </si>
  <si>
    <t>25.1</t>
  </si>
  <si>
    <t>25.2</t>
  </si>
  <si>
    <t>Охотхозяйство «Ульдургинское» ЗабКОООиР</t>
  </si>
  <si>
    <t>25.3</t>
  </si>
  <si>
    <t>ООО «Каренга»</t>
  </si>
  <si>
    <t>25.4</t>
  </si>
  <si>
    <t>ГПЗ "Нерчуганский"</t>
  </si>
  <si>
    <t>26. Муниципальный район «Улётовский район» Забайкальского края</t>
  </si>
  <si>
    <t>26.1</t>
  </si>
  <si>
    <t>26.2</t>
  </si>
  <si>
    <t>Охотхозяйство «Улётовское» ЗабКОООиР</t>
  </si>
  <si>
    <t>26.3</t>
  </si>
  <si>
    <t>ИП Шолохов А.Н.</t>
  </si>
  <si>
    <t>26.4</t>
  </si>
  <si>
    <t>ООО СЗ "Новый город"</t>
  </si>
  <si>
    <t>26.5</t>
  </si>
  <si>
    <t>ООО «Улётовский КЗПХ»</t>
  </si>
  <si>
    <t>26.6</t>
  </si>
  <si>
    <t>ИП Мартюшов</t>
  </si>
  <si>
    <t>26.7</t>
  </si>
  <si>
    <t>ООО "Егерь"</t>
  </si>
  <si>
    <t>26.8</t>
  </si>
  <si>
    <t>ООО "Кедр"</t>
  </si>
  <si>
    <t>26.9</t>
  </si>
  <si>
    <t>ООО "Охотник"</t>
  </si>
  <si>
    <t>26.10</t>
  </si>
  <si>
    <t>ГПЗ "Джилинский"</t>
  </si>
  <si>
    <t>27. Муниципальный район «Хилокский район» Забайкальского края</t>
  </si>
  <si>
    <t>27.1</t>
  </si>
  <si>
    <t>27.2</t>
  </si>
  <si>
    <t>ВОО Забайкалья - Хилокское ОХ</t>
  </si>
  <si>
    <t>27.3</t>
  </si>
  <si>
    <t>ИП Торопшин В.А.</t>
  </si>
  <si>
    <t>27.4</t>
  </si>
  <si>
    <t>ООО "Охотник плюс"</t>
  </si>
  <si>
    <t>27.5</t>
  </si>
  <si>
    <t>ИП Голубцов А.Г.</t>
  </si>
  <si>
    <t>27.6</t>
  </si>
  <si>
    <t xml:space="preserve">ИП Пешков Л. Б. </t>
  </si>
  <si>
    <t>27.7</t>
  </si>
  <si>
    <t>ИП Калинина А.К.</t>
  </si>
  <si>
    <t>27.8</t>
  </si>
  <si>
    <t>ИП Галданова Т.Н.</t>
  </si>
  <si>
    <t>27.9</t>
  </si>
  <si>
    <t>ИП Малютин В.А.</t>
  </si>
  <si>
    <t>27.10</t>
  </si>
  <si>
    <t>ИП Степочкин А.Г.</t>
  </si>
  <si>
    <t>27.11</t>
  </si>
  <si>
    <t>ООО"Дунфан"</t>
  </si>
  <si>
    <t>27.12</t>
  </si>
  <si>
    <t>СПК "Маяк"</t>
  </si>
  <si>
    <t>28. Муниципальный район «Чернышевский район» Забайкальского края</t>
  </si>
  <si>
    <t>28.1</t>
  </si>
  <si>
    <t>28.2</t>
  </si>
  <si>
    <t>Охотхозяйство "Чернышевское" ЗабКОООиР</t>
  </si>
  <si>
    <t>28.3</t>
  </si>
  <si>
    <t>Охотхозяйство "Жирекенское" ЗабКОООиР</t>
  </si>
  <si>
    <t>28.4</t>
  </si>
  <si>
    <t>29. Муниципальный район «Читинский район» Забайкальского края</t>
  </si>
  <si>
    <t>29.1</t>
  </si>
  <si>
    <t>29.2</t>
  </si>
  <si>
    <t>Охотхозяйство «Кручининское» ЗабКОООиР</t>
  </si>
  <si>
    <t>29.3</t>
  </si>
  <si>
    <t>Охотхозяйство «Маккавеевское» ЗабКОООиР</t>
  </si>
  <si>
    <t>29.4</t>
  </si>
  <si>
    <t>Охотхозяйство «Оленгуйское» ЗабКОООиР</t>
  </si>
  <si>
    <t>29.5</t>
  </si>
  <si>
    <t>Охотхозяйство «Яблоновское» ЗабКОООиР</t>
  </si>
  <si>
    <t>29.6</t>
  </si>
  <si>
    <t>Охотхозяйство «Читинское» ЗабКОООиР</t>
  </si>
  <si>
    <t>29.7</t>
  </si>
  <si>
    <t>ООО «Лесгеоконсалтинг»</t>
  </si>
  <si>
    <t>29.8</t>
  </si>
  <si>
    <t xml:space="preserve">Хозяйство «Новотроицкое» ВОО Забабайкалья </t>
  </si>
  <si>
    <t>29.9</t>
  </si>
  <si>
    <t>ООО «Читинское охотничье хозяйство»</t>
  </si>
  <si>
    <t>29.10</t>
  </si>
  <si>
    <t>ООО «Герум»</t>
  </si>
  <si>
    <t>29.11</t>
  </si>
  <si>
    <t>ИП Иванов Э.Ю.</t>
  </si>
  <si>
    <t>29.12</t>
  </si>
  <si>
    <t>ИП Лиханов Д.И.</t>
  </si>
  <si>
    <t>29.13</t>
  </si>
  <si>
    <t>ООО «Чита-Охота»</t>
  </si>
  <si>
    <t>30. Муниципальный район «Шелопугинский район» Забайкальского края</t>
  </si>
  <si>
    <t>30.1</t>
  </si>
  <si>
    <t>30.2</t>
  </si>
  <si>
    <t>Охотхозяйство «Шелопугинское» ЗабКОООиР</t>
  </si>
  <si>
    <t>31. Муниципальный район «Шилкинский район» Забайкальского края</t>
  </si>
  <si>
    <t>31.1</t>
  </si>
  <si>
    <t>31.2</t>
  </si>
  <si>
    <t>Охотхозяйство «Первомайское» ЗабКОООиР</t>
  </si>
  <si>
    <t>31.3</t>
  </si>
  <si>
    <t>Охотхозяйство «Шилкинское» ЗабКОООиР</t>
  </si>
  <si>
    <t>31.4</t>
  </si>
  <si>
    <t>ИП Еремин С.А.</t>
  </si>
  <si>
    <t>31.5</t>
  </si>
  <si>
    <t>ИП Леонова Л.В.</t>
  </si>
  <si>
    <t>Всего для КМНС (ттп)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</si>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</sst>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0.0"/>
    <numFmt numFmtId="165" formatCode="0.00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8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 applyAlignment="1">
      <alignment horizontal="left"/>
    </xf>
    <xf numFmtId="0" fontId="4" fillId="0" borderId="1" xfId="0" applyFont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center" textRotation="90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5" fillId="0" borderId="0" xfId="0" applyFont="1"/>
    <xf numFmtId="0" fontId="4" fillId="0" borderId="7" xfId="0" applyFont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vertical="center" textRotation="90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textRotation="90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vertical="top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2" fontId="8" fillId="2" borderId="7" xfId="0" applyNumberFormat="1" applyFont="1" applyFill="1" applyBorder="1" applyAlignment="1">
      <alignment horizontal="left" vertical="center" wrapText="1"/>
    </xf>
    <xf numFmtId="1" fontId="4" fillId="2" borderId="7" xfId="0" applyNumberFormat="1" applyFont="1" applyFill="1" applyBorder="1" applyAlignment="1">
      <alignment horizontal="center" vertical="center"/>
    </xf>
    <xf numFmtId="2" fontId="4" fillId="2" borderId="7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2" fontId="9" fillId="2" borderId="7" xfId="0" applyNumberFormat="1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/>
    </xf>
    <xf numFmtId="1" fontId="11" fillId="2" borderId="7" xfId="0" applyNumberFormat="1" applyFont="1" applyFill="1" applyBorder="1" applyAlignment="1">
      <alignment horizontal="center" vertical="center"/>
    </xf>
    <xf numFmtId="2" fontId="11" fillId="2" borderId="7" xfId="0" applyNumberFormat="1" applyFont="1" applyFill="1" applyBorder="1" applyAlignment="1">
      <alignment horizontal="center" vertical="center"/>
    </xf>
    <xf numFmtId="164" fontId="11" fillId="2" borderId="7" xfId="0" applyNumberFormat="1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2" fontId="8" fillId="2" borderId="7" xfId="0" applyNumberFormat="1" applyFont="1" applyFill="1" applyBorder="1" applyAlignment="1">
      <alignment horizontal="left" vertical="center"/>
    </xf>
    <xf numFmtId="164" fontId="12" fillId="2" borderId="7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/>
    </xf>
    <xf numFmtId="164" fontId="12" fillId="2" borderId="7" xfId="0" applyNumberFormat="1" applyFont="1" applyFill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left" vertical="center"/>
    </xf>
    <xf numFmtId="2" fontId="9" fillId="2" borderId="7" xfId="0" applyNumberFormat="1" applyFont="1" applyFill="1" applyBorder="1" applyAlignment="1">
      <alignment horizontal="left" vertical="center"/>
    </xf>
    <xf numFmtId="49" fontId="4" fillId="2" borderId="7" xfId="0" applyNumberFormat="1" applyFont="1" applyFill="1" applyBorder="1" applyAlignment="1">
      <alignment horizontal="left" vertical="center" wrapText="1"/>
    </xf>
    <xf numFmtId="2" fontId="13" fillId="2" borderId="7" xfId="0" applyNumberFormat="1" applyFont="1" applyFill="1" applyBorder="1" applyAlignment="1">
      <alignment horizontal="left" vertical="center" wrapText="1"/>
    </xf>
    <xf numFmtId="1" fontId="11" fillId="2" borderId="7" xfId="0" applyNumberFormat="1" applyFont="1" applyFill="1" applyBorder="1" applyAlignment="1">
      <alignment horizontal="center" vertical="center" wrapText="1"/>
    </xf>
    <xf numFmtId="2" fontId="11" fillId="2" borderId="7" xfId="0" applyNumberFormat="1" applyFont="1" applyFill="1" applyBorder="1" applyAlignment="1">
      <alignment horizontal="center" vertical="center" wrapText="1"/>
    </xf>
    <xf numFmtId="164" fontId="11" fillId="2" borderId="7" xfId="0" applyNumberFormat="1" applyFont="1" applyFill="1" applyBorder="1" applyAlignment="1">
      <alignment horizontal="center" vertical="center" wrapText="1"/>
    </xf>
    <xf numFmtId="164" fontId="12" fillId="0" borderId="7" xfId="0" applyNumberFormat="1" applyFont="1" applyBorder="1" applyAlignment="1">
      <alignment horizontal="center" vertical="center"/>
    </xf>
    <xf numFmtId="0" fontId="14" fillId="2" borderId="7" xfId="0" applyNumberFormat="1" applyFont="1" applyFill="1" applyBorder="1" applyAlignment="1">
      <alignment horizontal="left" vertical="center"/>
    </xf>
    <xf numFmtId="49" fontId="15" fillId="2" borderId="7" xfId="0" applyNumberFormat="1" applyFont="1" applyFill="1" applyBorder="1" applyAlignment="1">
      <alignment horizontal="center" vertical="top" wrapText="1"/>
    </xf>
    <xf numFmtId="0" fontId="16" fillId="2" borderId="7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 vertical="center"/>
    </xf>
    <xf numFmtId="1" fontId="12" fillId="2" borderId="7" xfId="0" applyNumberFormat="1" applyFont="1" applyFill="1" applyBorder="1" applyAlignment="1">
      <alignment horizontal="center" vertical="center"/>
    </xf>
    <xf numFmtId="49" fontId="14" fillId="2" borderId="7" xfId="0" applyNumberFormat="1" applyFont="1" applyFill="1" applyBorder="1" applyAlignment="1">
      <alignment horizontal="left" vertical="center"/>
    </xf>
    <xf numFmtId="1" fontId="4" fillId="2" borderId="7" xfId="0" applyNumberFormat="1" applyFont="1" applyFill="1" applyBorder="1" applyAlignment="1">
      <alignment horizontal="left" vertical="center"/>
    </xf>
    <xf numFmtId="164" fontId="4" fillId="2" borderId="7" xfId="0" applyNumberFormat="1" applyFont="1" applyFill="1" applyBorder="1" applyAlignment="1">
      <alignment horizontal="left" vertical="center"/>
    </xf>
    <xf numFmtId="0" fontId="0" fillId="2" borderId="7" xfId="0" applyFill="1" applyBorder="1"/>
    <xf numFmtId="2" fontId="0" fillId="2" borderId="7" xfId="0" applyNumberFormat="1" applyFill="1" applyBorder="1"/>
    <xf numFmtId="165" fontId="8" fillId="2" borderId="7" xfId="0" applyNumberFormat="1" applyFont="1" applyFill="1" applyBorder="1" applyAlignment="1">
      <alignment horizontal="left" vertical="center" wrapText="1"/>
    </xf>
    <xf numFmtId="1" fontId="17" fillId="2" borderId="7" xfId="0" applyNumberFormat="1" applyFont="1" applyFill="1" applyBorder="1" applyAlignment="1">
      <alignment horizontal="center" vertical="center"/>
    </xf>
    <xf numFmtId="2" fontId="17" fillId="2" borderId="7" xfId="0" applyNumberFormat="1" applyFont="1" applyFill="1" applyBorder="1" applyAlignment="1">
      <alignment horizontal="center" vertical="center"/>
    </xf>
    <xf numFmtId="164" fontId="16" fillId="2" borderId="7" xfId="0" applyNumberFormat="1" applyFont="1" applyFill="1" applyBorder="1" applyAlignment="1">
      <alignment horizontal="center" vertical="center"/>
    </xf>
    <xf numFmtId="1" fontId="16" fillId="2" borderId="7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49" fontId="12" fillId="2" borderId="7" xfId="0" applyNumberFormat="1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left" vertical="center" wrapText="1"/>
    </xf>
    <xf numFmtId="2" fontId="18" fillId="2" borderId="7" xfId="0" applyNumberFormat="1" applyFont="1" applyFill="1" applyBorder="1" applyAlignment="1">
      <alignment horizontal="left" vertical="center"/>
    </xf>
    <xf numFmtId="0" fontId="19" fillId="2" borderId="7" xfId="0" applyFont="1" applyFill="1" applyBorder="1" applyAlignment="1">
      <alignment horizontal="center"/>
    </xf>
    <xf numFmtId="0" fontId="19" fillId="2" borderId="0" xfId="0" applyFont="1" applyFill="1" applyAlignment="1">
      <alignment horizontal="center"/>
    </xf>
    <xf numFmtId="0" fontId="20" fillId="2" borderId="7" xfId="0" applyFont="1" applyFill="1" applyBorder="1" applyAlignment="1">
      <alignment horizontal="left" vertical="center" wrapText="1"/>
    </xf>
    <xf numFmtId="0" fontId="19" fillId="2" borderId="7" xfId="0" applyFont="1" applyFill="1" applyBorder="1" applyAlignment="1">
      <alignment horizontal="center" vertical="center"/>
    </xf>
    <xf numFmtId="43" fontId="4" fillId="2" borderId="7" xfId="1" applyFont="1" applyFill="1" applyBorder="1" applyAlignment="1">
      <alignment horizontal="center" vertical="center"/>
    </xf>
    <xf numFmtId="164" fontId="16" fillId="2" borderId="7" xfId="0" applyNumberFormat="1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164" fontId="17" fillId="2" borderId="7" xfId="0" applyNumberFormat="1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>
      <alignment horizontal="left" vertical="center" wrapText="1"/>
    </xf>
    <xf numFmtId="1" fontId="4" fillId="2" borderId="7" xfId="0" applyNumberFormat="1" applyFont="1" applyFill="1" applyBorder="1" applyAlignment="1">
      <alignment horizontal="left" vertical="center" wrapText="1"/>
    </xf>
    <xf numFmtId="1" fontId="7" fillId="2" borderId="7" xfId="0" applyNumberFormat="1" applyFont="1" applyFill="1" applyBorder="1" applyAlignment="1">
      <alignment horizontal="left" vertical="center"/>
    </xf>
    <xf numFmtId="164" fontId="16" fillId="0" borderId="7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23" fillId="2" borderId="7" xfId="0" applyFont="1" applyFill="1" applyBorder="1" applyAlignment="1">
      <alignment horizontal="left" vertical="center" wrapText="1"/>
    </xf>
    <xf numFmtId="1" fontId="23" fillId="2" borderId="7" xfId="0" applyNumberFormat="1" applyFont="1" applyFill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1" fontId="14" fillId="0" borderId="7" xfId="0" applyNumberFormat="1" applyFont="1" applyBorder="1" applyAlignment="1">
      <alignment horizontal="left" vertical="center"/>
    </xf>
    <xf numFmtId="1" fontId="0" fillId="0" borderId="0" xfId="0" applyNumberFormat="1"/>
    <xf numFmtId="0" fontId="0" fillId="4" borderId="0" xfId="0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5570A-4A67-4A93-B3CE-F0A7012FD541}">
  <dimension ref="A2:AF264"/>
  <sheetViews>
    <sheetView tabSelected="1" topLeftCell="A2" zoomScale="90" zoomScaleNormal="90" workbookViewId="0">
      <pane ySplit="11" topLeftCell="A13" activePane="bottomLeft" state="frozen"/>
      <selection activeCell="A2" sqref="A2"/>
      <selection pane="bottomLeft" activeCell="D16" sqref="D16"/>
    </sheetView>
  </sheetViews>
  <sheetFormatPr defaultRowHeight="15" x14ac:dyDescent="0.25"/>
  <cols>
    <col min="2" max="2" width="17.28515625" customWidth="1"/>
    <col min="3" max="3" width="13.140625" customWidth="1"/>
    <col min="4" max="4" width="10.7109375" bestFit="1" customWidth="1"/>
    <col min="7" max="7" width="7.140625" customWidth="1"/>
    <col min="14" max="14" width="6.7109375" customWidth="1"/>
    <col min="15" max="15" width="5.5703125" style="107" customWidth="1"/>
    <col min="20" max="20" width="7.5703125" customWidth="1"/>
    <col min="21" max="21" width="8.28515625" customWidth="1"/>
    <col min="22" max="22" width="6.28515625" style="107" customWidth="1"/>
    <col min="24" max="24" width="6.5703125" style="107" customWidth="1"/>
    <col min="25" max="25" width="7" customWidth="1"/>
    <col min="31" max="31" width="7.5703125" customWidth="1"/>
  </cols>
  <sheetData>
    <row r="2" spans="1:31" x14ac:dyDescent="0.25">
      <c r="C2" s="1"/>
      <c r="D2" s="1"/>
      <c r="E2" s="1"/>
      <c r="F2" s="2" t="s">
        <v>0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x14ac:dyDescent="0.25">
      <c r="C3" s="1"/>
      <c r="D3" s="1"/>
      <c r="E3" s="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x14ac:dyDescent="0.25">
      <c r="C4" s="4" t="s">
        <v>1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7.5" customHeight="1" x14ac:dyDescent="0.25">
      <c r="C5" s="1"/>
      <c r="D5" s="1"/>
      <c r="E5" s="1"/>
      <c r="F5" s="1"/>
      <c r="G5" s="1"/>
      <c r="H5" s="5"/>
      <c r="I5" s="5"/>
      <c r="J5" s="5"/>
      <c r="K5" s="5"/>
      <c r="L5" s="5"/>
      <c r="M5" s="5"/>
      <c r="N5" s="5"/>
      <c r="O5" s="5"/>
      <c r="P5" s="5"/>
      <c r="Q5" s="5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x14ac:dyDescent="0.25">
      <c r="C6" s="6" t="s">
        <v>2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x14ac:dyDescent="0.25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s="16" customFormat="1" ht="12.75" x14ac:dyDescent="0.2">
      <c r="A8" s="7" t="s">
        <v>3</v>
      </c>
      <c r="B8" s="8" t="s">
        <v>4</v>
      </c>
      <c r="C8" s="9" t="s">
        <v>5</v>
      </c>
      <c r="D8" s="10" t="s">
        <v>6</v>
      </c>
      <c r="E8" s="11"/>
      <c r="F8" s="12" t="s">
        <v>7</v>
      </c>
      <c r="G8" s="13" t="s">
        <v>8</v>
      </c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5"/>
      <c r="V8" s="13" t="s">
        <v>9</v>
      </c>
      <c r="W8" s="14"/>
      <c r="X8" s="14"/>
      <c r="Y8" s="14"/>
      <c r="Z8" s="14"/>
      <c r="AA8" s="14"/>
      <c r="AB8" s="14"/>
      <c r="AC8" s="14"/>
      <c r="AD8" s="14"/>
      <c r="AE8" s="15"/>
    </row>
    <row r="9" spans="1:31" s="16" customFormat="1" ht="53.25" customHeight="1" x14ac:dyDescent="0.2">
      <c r="A9" s="17"/>
      <c r="B9" s="18"/>
      <c r="C9" s="19"/>
      <c r="D9" s="20"/>
      <c r="E9" s="21"/>
      <c r="F9" s="22"/>
      <c r="G9" s="13" t="s">
        <v>10</v>
      </c>
      <c r="H9" s="14"/>
      <c r="I9" s="14"/>
      <c r="J9" s="14"/>
      <c r="K9" s="14"/>
      <c r="L9" s="14"/>
      <c r="M9" s="14"/>
      <c r="N9" s="15"/>
      <c r="O9" s="13" t="s">
        <v>11</v>
      </c>
      <c r="P9" s="14"/>
      <c r="Q9" s="14"/>
      <c r="R9" s="14"/>
      <c r="S9" s="14"/>
      <c r="T9" s="14"/>
      <c r="U9" s="15"/>
      <c r="V9" s="13" t="s">
        <v>12</v>
      </c>
      <c r="W9" s="15"/>
      <c r="X9" s="13" t="s">
        <v>13</v>
      </c>
      <c r="Y9" s="14"/>
      <c r="Z9" s="14"/>
      <c r="AA9" s="14"/>
      <c r="AB9" s="14"/>
      <c r="AC9" s="14"/>
      <c r="AD9" s="14"/>
      <c r="AE9" s="15"/>
    </row>
    <row r="10" spans="1:31" s="16" customFormat="1" ht="33" customHeight="1" x14ac:dyDescent="0.2">
      <c r="A10" s="17"/>
      <c r="B10" s="18"/>
      <c r="C10" s="19"/>
      <c r="D10" s="23"/>
      <c r="E10" s="24"/>
      <c r="F10" s="22"/>
      <c r="G10" s="25" t="s">
        <v>14</v>
      </c>
      <c r="H10" s="25" t="s">
        <v>15</v>
      </c>
      <c r="I10" s="25" t="s">
        <v>16</v>
      </c>
      <c r="J10" s="26" t="s">
        <v>17</v>
      </c>
      <c r="K10" s="27"/>
      <c r="L10" s="27"/>
      <c r="M10" s="27"/>
      <c r="N10" s="28"/>
      <c r="O10" s="8" t="s">
        <v>14</v>
      </c>
      <c r="P10" s="13" t="s">
        <v>17</v>
      </c>
      <c r="Q10" s="14"/>
      <c r="R10" s="14"/>
      <c r="S10" s="14"/>
      <c r="T10" s="15"/>
      <c r="U10" s="8" t="s">
        <v>18</v>
      </c>
      <c r="V10" s="8" t="s">
        <v>14</v>
      </c>
      <c r="W10" s="8" t="s">
        <v>15</v>
      </c>
      <c r="X10" s="8" t="s">
        <v>14</v>
      </c>
      <c r="Y10" s="8" t="s">
        <v>15</v>
      </c>
      <c r="Z10" s="8" t="s">
        <v>19</v>
      </c>
      <c r="AA10" s="13" t="s">
        <v>17</v>
      </c>
      <c r="AB10" s="14"/>
      <c r="AC10" s="14"/>
      <c r="AD10" s="14"/>
      <c r="AE10" s="15"/>
    </row>
    <row r="11" spans="1:31" s="16" customFormat="1" ht="12.75" x14ac:dyDescent="0.2">
      <c r="A11" s="17"/>
      <c r="B11" s="18"/>
      <c r="C11" s="19"/>
      <c r="D11" s="29" t="s">
        <v>20</v>
      </c>
      <c r="E11" s="29" t="s">
        <v>21</v>
      </c>
      <c r="F11" s="22"/>
      <c r="G11" s="30"/>
      <c r="H11" s="30"/>
      <c r="I11" s="30"/>
      <c r="J11" s="26" t="s">
        <v>22</v>
      </c>
      <c r="K11" s="27"/>
      <c r="L11" s="27"/>
      <c r="M11" s="28"/>
      <c r="N11" s="31" t="s">
        <v>23</v>
      </c>
      <c r="O11" s="32"/>
      <c r="P11" s="13" t="s">
        <v>22</v>
      </c>
      <c r="Q11" s="14"/>
      <c r="R11" s="14"/>
      <c r="S11" s="15"/>
      <c r="T11" s="8" t="s">
        <v>23</v>
      </c>
      <c r="U11" s="32"/>
      <c r="V11" s="32"/>
      <c r="W11" s="32"/>
      <c r="X11" s="32"/>
      <c r="Y11" s="32"/>
      <c r="Z11" s="32"/>
      <c r="AA11" s="13" t="s">
        <v>22</v>
      </c>
      <c r="AB11" s="14"/>
      <c r="AC11" s="14"/>
      <c r="AD11" s="15"/>
      <c r="AE11" s="8" t="s">
        <v>23</v>
      </c>
    </row>
    <row r="12" spans="1:31" s="16" customFormat="1" ht="63.75" x14ac:dyDescent="0.2">
      <c r="A12" s="7"/>
      <c r="B12" s="8"/>
      <c r="C12" s="19"/>
      <c r="D12" s="29"/>
      <c r="E12" s="29"/>
      <c r="F12" s="22"/>
      <c r="G12" s="30"/>
      <c r="H12" s="30"/>
      <c r="I12" s="30"/>
      <c r="J12" s="33" t="s">
        <v>24</v>
      </c>
      <c r="K12" s="33" t="s">
        <v>25</v>
      </c>
      <c r="L12" s="33" t="s">
        <v>26</v>
      </c>
      <c r="M12" s="33" t="s">
        <v>27</v>
      </c>
      <c r="N12" s="34"/>
      <c r="O12" s="32"/>
      <c r="P12" s="35" t="s">
        <v>24</v>
      </c>
      <c r="Q12" s="35" t="s">
        <v>25</v>
      </c>
      <c r="R12" s="35" t="s">
        <v>26</v>
      </c>
      <c r="S12" s="35" t="s">
        <v>27</v>
      </c>
      <c r="T12" s="32"/>
      <c r="U12" s="32"/>
      <c r="V12" s="32"/>
      <c r="W12" s="32"/>
      <c r="X12" s="32"/>
      <c r="Y12" s="32"/>
      <c r="Z12" s="32"/>
      <c r="AA12" s="35" t="s">
        <v>24</v>
      </c>
      <c r="AB12" s="35" t="s">
        <v>25</v>
      </c>
      <c r="AC12" s="35" t="s">
        <v>26</v>
      </c>
      <c r="AD12" s="35" t="s">
        <v>27</v>
      </c>
      <c r="AE12" s="32"/>
    </row>
    <row r="13" spans="1:31" s="37" customFormat="1" ht="12.75" x14ac:dyDescent="0.25">
      <c r="A13" s="36">
        <v>1</v>
      </c>
      <c r="B13" s="36">
        <v>2</v>
      </c>
      <c r="C13" s="36">
        <v>3</v>
      </c>
      <c r="D13" s="36">
        <v>4</v>
      </c>
      <c r="E13" s="36">
        <v>5</v>
      </c>
      <c r="F13" s="36">
        <v>6</v>
      </c>
      <c r="G13" s="36">
        <v>7</v>
      </c>
      <c r="H13" s="36">
        <v>8</v>
      </c>
      <c r="I13" s="36">
        <v>9</v>
      </c>
      <c r="J13" s="36">
        <v>10</v>
      </c>
      <c r="K13" s="36">
        <v>11</v>
      </c>
      <c r="L13" s="36">
        <v>12</v>
      </c>
      <c r="M13" s="36">
        <v>13</v>
      </c>
      <c r="N13" s="36">
        <v>14</v>
      </c>
      <c r="O13" s="36">
        <v>15</v>
      </c>
      <c r="P13" s="36">
        <v>16</v>
      </c>
      <c r="Q13" s="36">
        <v>17</v>
      </c>
      <c r="R13" s="36">
        <v>18</v>
      </c>
      <c r="S13" s="36">
        <v>19</v>
      </c>
      <c r="T13" s="36">
        <v>20</v>
      </c>
      <c r="U13" s="36">
        <v>21</v>
      </c>
      <c r="V13" s="36">
        <v>22</v>
      </c>
      <c r="W13" s="36">
        <v>23</v>
      </c>
      <c r="X13" s="36">
        <v>24</v>
      </c>
      <c r="Y13" s="36">
        <v>25</v>
      </c>
      <c r="Z13" s="36">
        <v>26</v>
      </c>
      <c r="AA13" s="36">
        <v>27</v>
      </c>
      <c r="AB13" s="36">
        <v>28</v>
      </c>
      <c r="AC13" s="36">
        <v>29</v>
      </c>
      <c r="AD13" s="36">
        <v>30</v>
      </c>
      <c r="AE13" s="36">
        <v>31</v>
      </c>
    </row>
    <row r="14" spans="1:31" ht="15.75" customHeight="1" x14ac:dyDescent="0.25">
      <c r="A14" s="38" t="s">
        <v>28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40"/>
    </row>
    <row r="15" spans="1:31" x14ac:dyDescent="0.25">
      <c r="A15" s="41" t="s">
        <v>29</v>
      </c>
      <c r="B15" s="42" t="s">
        <v>30</v>
      </c>
      <c r="C15" s="43">
        <v>429.8143</v>
      </c>
      <c r="D15" s="44">
        <v>559</v>
      </c>
      <c r="E15" s="44">
        <v>317</v>
      </c>
      <c r="F15" s="45">
        <f>E15/C15</f>
        <v>0.73752781142926138</v>
      </c>
      <c r="G15" s="44">
        <v>47</v>
      </c>
      <c r="H15" s="44">
        <v>8.4</v>
      </c>
      <c r="I15" s="44">
        <v>0</v>
      </c>
      <c r="J15" s="44">
        <v>7</v>
      </c>
      <c r="K15" s="44">
        <v>0</v>
      </c>
      <c r="L15" s="44">
        <v>0</v>
      </c>
      <c r="M15" s="44">
        <v>25</v>
      </c>
      <c r="N15" s="44">
        <v>15</v>
      </c>
      <c r="O15" s="44">
        <v>16</v>
      </c>
      <c r="P15" s="44">
        <v>1</v>
      </c>
      <c r="Q15" s="44">
        <v>0</v>
      </c>
      <c r="R15" s="44">
        <v>0</v>
      </c>
      <c r="S15" s="44">
        <v>11</v>
      </c>
      <c r="T15" s="44">
        <v>4</v>
      </c>
      <c r="U15" s="44">
        <v>34</v>
      </c>
      <c r="V15" s="44">
        <v>15</v>
      </c>
      <c r="W15" s="44">
        <v>5</v>
      </c>
      <c r="X15" s="44">
        <v>15</v>
      </c>
      <c r="Y15" s="46">
        <v>4.7</v>
      </c>
      <c r="Z15" s="44">
        <v>0</v>
      </c>
      <c r="AA15" s="44">
        <v>2</v>
      </c>
      <c r="AB15" s="44">
        <v>0</v>
      </c>
      <c r="AC15" s="44">
        <v>0</v>
      </c>
      <c r="AD15" s="44">
        <v>8</v>
      </c>
      <c r="AE15" s="44">
        <v>5</v>
      </c>
    </row>
    <row r="16" spans="1:31" ht="38.25" x14ac:dyDescent="0.25">
      <c r="A16" s="41" t="s">
        <v>31</v>
      </c>
      <c r="B16" s="42" t="s">
        <v>32</v>
      </c>
      <c r="C16" s="43">
        <v>101.61</v>
      </c>
      <c r="D16" s="44">
        <v>798</v>
      </c>
      <c r="E16" s="44">
        <v>729</v>
      </c>
      <c r="F16" s="45">
        <f>E16/C16</f>
        <v>7.1744906997342781</v>
      </c>
      <c r="G16" s="44">
        <v>119</v>
      </c>
      <c r="H16" s="44">
        <v>15</v>
      </c>
      <c r="I16" s="44"/>
      <c r="J16" s="44"/>
      <c r="K16" s="44"/>
      <c r="L16" s="44"/>
      <c r="M16" s="44"/>
      <c r="N16" s="44"/>
      <c r="O16" s="44">
        <v>52</v>
      </c>
      <c r="P16" s="44"/>
      <c r="Q16" s="44"/>
      <c r="R16" s="44"/>
      <c r="S16" s="44"/>
      <c r="T16" s="44"/>
      <c r="U16" s="44">
        <v>44</v>
      </c>
      <c r="V16" s="44">
        <v>109</v>
      </c>
      <c r="W16" s="44">
        <v>15</v>
      </c>
      <c r="X16" s="44">
        <v>94</v>
      </c>
      <c r="Y16" s="46">
        <v>13</v>
      </c>
      <c r="Z16" s="44"/>
      <c r="AA16" s="44"/>
      <c r="AB16" s="44"/>
      <c r="AC16" s="44"/>
      <c r="AD16" s="44"/>
      <c r="AE16" s="44"/>
    </row>
    <row r="17" spans="1:31" x14ac:dyDescent="0.25">
      <c r="A17" s="41" t="s">
        <v>33</v>
      </c>
      <c r="B17" s="42" t="s">
        <v>34</v>
      </c>
      <c r="C17" s="47">
        <v>5.5</v>
      </c>
      <c r="D17" s="44">
        <v>74</v>
      </c>
      <c r="E17" s="44">
        <v>47</v>
      </c>
      <c r="F17" s="45">
        <f>E17/C17</f>
        <v>8.545454545454545</v>
      </c>
      <c r="G17" s="44">
        <v>18</v>
      </c>
      <c r="H17" s="44">
        <v>24.3</v>
      </c>
      <c r="I17" s="44"/>
      <c r="J17" s="44"/>
      <c r="K17" s="44"/>
      <c r="L17" s="44"/>
      <c r="M17" s="44"/>
      <c r="N17" s="44"/>
      <c r="O17" s="44">
        <v>3</v>
      </c>
      <c r="P17" s="44"/>
      <c r="Q17" s="44"/>
      <c r="R17" s="44"/>
      <c r="S17" s="44"/>
      <c r="T17" s="44"/>
      <c r="U17" s="44">
        <v>16.600000000000001</v>
      </c>
      <c r="V17" s="44">
        <v>7</v>
      </c>
      <c r="W17" s="44">
        <v>15</v>
      </c>
      <c r="X17" s="44">
        <v>7</v>
      </c>
      <c r="Y17" s="46">
        <v>14.8</v>
      </c>
      <c r="Z17" s="44"/>
      <c r="AA17" s="44"/>
      <c r="AB17" s="44"/>
      <c r="AC17" s="44"/>
      <c r="AD17" s="44"/>
      <c r="AE17" s="44"/>
    </row>
    <row r="18" spans="1:31" ht="15.75" x14ac:dyDescent="0.25">
      <c r="A18" s="48" t="s">
        <v>35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</row>
    <row r="19" spans="1:31" s="1" customFormat="1" ht="15.75" x14ac:dyDescent="0.25">
      <c r="A19" s="41" t="s">
        <v>36</v>
      </c>
      <c r="B19" s="42" t="s">
        <v>37</v>
      </c>
      <c r="C19" s="47">
        <v>398.77</v>
      </c>
      <c r="D19" s="49">
        <v>2019</v>
      </c>
      <c r="E19" s="49">
        <v>1129</v>
      </c>
      <c r="F19" s="50">
        <f>E19/C19</f>
        <v>2.8312059583218399</v>
      </c>
      <c r="G19" s="49">
        <v>237</v>
      </c>
      <c r="H19" s="51">
        <f>G19*100/E19</f>
        <v>20.992028343666963</v>
      </c>
      <c r="I19" s="49">
        <v>0</v>
      </c>
      <c r="J19" s="49">
        <v>36</v>
      </c>
      <c r="K19" s="49">
        <v>0</v>
      </c>
      <c r="L19" s="49">
        <v>0</v>
      </c>
      <c r="M19" s="49">
        <v>127</v>
      </c>
      <c r="N19" s="49">
        <v>74</v>
      </c>
      <c r="O19" s="49">
        <v>102</v>
      </c>
      <c r="P19" s="49">
        <v>18</v>
      </c>
      <c r="Q19" s="49">
        <v>0</v>
      </c>
      <c r="R19" s="49">
        <v>0</v>
      </c>
      <c r="S19" s="49">
        <v>57</v>
      </c>
      <c r="T19" s="49">
        <v>27</v>
      </c>
      <c r="U19" s="49">
        <v>43</v>
      </c>
      <c r="V19" s="49">
        <v>90</v>
      </c>
      <c r="W19" s="49">
        <v>8</v>
      </c>
      <c r="X19" s="52">
        <v>86</v>
      </c>
      <c r="Y19" s="52">
        <v>7.6</v>
      </c>
      <c r="Z19" s="52">
        <v>0</v>
      </c>
      <c r="AA19" s="52">
        <v>4</v>
      </c>
      <c r="AB19" s="52">
        <v>0</v>
      </c>
      <c r="AC19" s="52">
        <v>0</v>
      </c>
      <c r="AD19" s="52">
        <v>51</v>
      </c>
      <c r="AE19" s="52">
        <v>31</v>
      </c>
    </row>
    <row r="20" spans="1:31" ht="76.5" x14ac:dyDescent="0.25">
      <c r="A20" s="41" t="s">
        <v>38</v>
      </c>
      <c r="B20" s="42" t="s">
        <v>39</v>
      </c>
      <c r="C20" s="47"/>
      <c r="D20" s="49"/>
      <c r="E20" s="49"/>
      <c r="F20" s="50"/>
      <c r="G20" s="49">
        <v>4</v>
      </c>
      <c r="H20" s="51">
        <v>0.4</v>
      </c>
      <c r="I20" s="49"/>
      <c r="J20" s="49"/>
      <c r="K20" s="49"/>
      <c r="L20" s="49"/>
      <c r="M20" s="49"/>
      <c r="N20" s="49"/>
      <c r="O20" s="49">
        <v>0</v>
      </c>
      <c r="P20" s="49"/>
      <c r="Q20" s="49"/>
      <c r="R20" s="49"/>
      <c r="S20" s="49"/>
      <c r="T20" s="49"/>
      <c r="U20" s="49"/>
      <c r="V20" s="49"/>
      <c r="W20" s="49"/>
      <c r="X20" s="52">
        <v>4</v>
      </c>
      <c r="Y20" s="52">
        <v>0.4</v>
      </c>
      <c r="Z20" s="52"/>
      <c r="AA20" s="52"/>
      <c r="AB20" s="52"/>
      <c r="AC20" s="52"/>
      <c r="AD20" s="52">
        <v>4</v>
      </c>
      <c r="AE20" s="52"/>
    </row>
    <row r="21" spans="1:31" ht="38.25" x14ac:dyDescent="0.25">
      <c r="A21" s="41" t="s">
        <v>40</v>
      </c>
      <c r="B21" s="42" t="s">
        <v>41</v>
      </c>
      <c r="C21" s="53">
        <v>77.67</v>
      </c>
      <c r="D21" s="49">
        <v>709</v>
      </c>
      <c r="E21" s="49">
        <v>688</v>
      </c>
      <c r="F21" s="50">
        <f t="shared" ref="F21:F28" si="0">E21/C21</f>
        <v>8.8579889275138406</v>
      </c>
      <c r="G21" s="49">
        <v>127</v>
      </c>
      <c r="H21" s="51">
        <f t="shared" ref="H21:H28" si="1">G21*100/E21</f>
        <v>18.459302325581394</v>
      </c>
      <c r="I21" s="49"/>
      <c r="J21" s="49"/>
      <c r="K21" s="49"/>
      <c r="L21" s="49"/>
      <c r="M21" s="49"/>
      <c r="N21" s="49"/>
      <c r="O21" s="49">
        <v>76</v>
      </c>
      <c r="P21" s="49"/>
      <c r="Q21" s="49"/>
      <c r="R21" s="49"/>
      <c r="S21" s="49"/>
      <c r="T21" s="49"/>
      <c r="U21" s="49">
        <v>60</v>
      </c>
      <c r="V21" s="49">
        <v>103</v>
      </c>
      <c r="W21" s="49">
        <v>15</v>
      </c>
      <c r="X21" s="52">
        <v>96</v>
      </c>
      <c r="Y21" s="54">
        <v>14</v>
      </c>
      <c r="Z21" s="52"/>
      <c r="AA21" s="52"/>
      <c r="AB21" s="52"/>
      <c r="AC21" s="52"/>
      <c r="AD21" s="52"/>
      <c r="AE21" s="52"/>
    </row>
    <row r="22" spans="1:31" ht="15.75" x14ac:dyDescent="0.25">
      <c r="A22" s="41" t="s">
        <v>42</v>
      </c>
      <c r="B22" s="55" t="s">
        <v>43</v>
      </c>
      <c r="C22" s="47">
        <v>24.202999999999999</v>
      </c>
      <c r="D22" s="49">
        <v>167</v>
      </c>
      <c r="E22" s="49">
        <v>168</v>
      </c>
      <c r="F22" s="50">
        <f t="shared" si="0"/>
        <v>6.941288270049168</v>
      </c>
      <c r="G22" s="49">
        <v>20</v>
      </c>
      <c r="H22" s="51">
        <f t="shared" si="1"/>
        <v>11.904761904761905</v>
      </c>
      <c r="I22" s="49"/>
      <c r="J22" s="49"/>
      <c r="K22" s="49"/>
      <c r="L22" s="49"/>
      <c r="M22" s="49"/>
      <c r="N22" s="49"/>
      <c r="O22" s="49">
        <v>16</v>
      </c>
      <c r="P22" s="49"/>
      <c r="Q22" s="49"/>
      <c r="R22" s="49"/>
      <c r="S22" s="49"/>
      <c r="T22" s="49"/>
      <c r="U22" s="49">
        <v>80</v>
      </c>
      <c r="V22" s="49">
        <v>25</v>
      </c>
      <c r="W22" s="49">
        <v>15</v>
      </c>
      <c r="X22" s="49">
        <v>25</v>
      </c>
      <c r="Y22" s="51">
        <v>15</v>
      </c>
      <c r="Z22" s="49"/>
      <c r="AA22" s="49"/>
      <c r="AB22" s="49"/>
      <c r="AC22" s="49"/>
      <c r="AD22" s="49"/>
      <c r="AE22" s="49"/>
    </row>
    <row r="23" spans="1:31" ht="15.75" x14ac:dyDescent="0.25">
      <c r="A23" s="41" t="s">
        <v>44</v>
      </c>
      <c r="B23" s="42" t="s">
        <v>45</v>
      </c>
      <c r="C23" s="43">
        <v>20.62</v>
      </c>
      <c r="D23" s="49">
        <v>144</v>
      </c>
      <c r="E23" s="49">
        <v>289</v>
      </c>
      <c r="F23" s="50">
        <f t="shared" si="0"/>
        <v>14.015518913676042</v>
      </c>
      <c r="G23" s="49">
        <v>21</v>
      </c>
      <c r="H23" s="51">
        <f t="shared" si="1"/>
        <v>7.2664359861591699</v>
      </c>
      <c r="I23" s="49"/>
      <c r="J23" s="49"/>
      <c r="K23" s="49"/>
      <c r="L23" s="49"/>
      <c r="M23" s="49"/>
      <c r="N23" s="49"/>
      <c r="O23" s="49">
        <v>21</v>
      </c>
      <c r="P23" s="49"/>
      <c r="Q23" s="49"/>
      <c r="R23" s="49"/>
      <c r="S23" s="49"/>
      <c r="T23" s="49"/>
      <c r="U23" s="49">
        <v>100</v>
      </c>
      <c r="V23" s="49">
        <v>72</v>
      </c>
      <c r="W23" s="49">
        <v>25</v>
      </c>
      <c r="X23" s="52">
        <v>24</v>
      </c>
      <c r="Y23" s="54">
        <v>8.3000000000000007</v>
      </c>
      <c r="Z23" s="52"/>
      <c r="AA23" s="52"/>
      <c r="AB23" s="52"/>
      <c r="AC23" s="52"/>
      <c r="AD23" s="52"/>
      <c r="AE23" s="52"/>
    </row>
    <row r="24" spans="1:31" ht="15.75" x14ac:dyDescent="0.25">
      <c r="A24" s="41" t="s">
        <v>46</v>
      </c>
      <c r="B24" s="42" t="s">
        <v>47</v>
      </c>
      <c r="C24" s="43">
        <v>21.3</v>
      </c>
      <c r="D24" s="49">
        <v>175</v>
      </c>
      <c r="E24" s="49">
        <v>127</v>
      </c>
      <c r="F24" s="50">
        <f t="shared" si="0"/>
        <v>5.9624413145539901</v>
      </c>
      <c r="G24" s="49">
        <v>20</v>
      </c>
      <c r="H24" s="51">
        <f t="shared" si="1"/>
        <v>15.748031496062993</v>
      </c>
      <c r="I24" s="49"/>
      <c r="J24" s="49"/>
      <c r="K24" s="49"/>
      <c r="L24" s="49"/>
      <c r="M24" s="49"/>
      <c r="N24" s="49"/>
      <c r="O24" s="49">
        <v>16</v>
      </c>
      <c r="P24" s="49"/>
      <c r="Q24" s="49"/>
      <c r="R24" s="49"/>
      <c r="S24" s="49"/>
      <c r="T24" s="49"/>
      <c r="U24" s="49">
        <v>80</v>
      </c>
      <c r="V24" s="49">
        <v>15</v>
      </c>
      <c r="W24" s="49">
        <v>12</v>
      </c>
      <c r="X24" s="49">
        <v>15</v>
      </c>
      <c r="Y24" s="51">
        <v>11.8</v>
      </c>
      <c r="Z24" s="49"/>
      <c r="AA24" s="49"/>
      <c r="AB24" s="49"/>
      <c r="AC24" s="49"/>
      <c r="AD24" s="49"/>
      <c r="AE24" s="49"/>
    </row>
    <row r="25" spans="1:31" ht="38.25" x14ac:dyDescent="0.25">
      <c r="A25" s="41" t="s">
        <v>48</v>
      </c>
      <c r="B25" s="42" t="s">
        <v>49</v>
      </c>
      <c r="C25" s="43">
        <v>50</v>
      </c>
      <c r="D25" s="49">
        <v>164</v>
      </c>
      <c r="E25" s="49">
        <v>157</v>
      </c>
      <c r="F25" s="50">
        <f t="shared" si="0"/>
        <v>3.14</v>
      </c>
      <c r="G25" s="49">
        <v>15</v>
      </c>
      <c r="H25" s="51">
        <f t="shared" si="1"/>
        <v>9.5541401273885356</v>
      </c>
      <c r="I25" s="49"/>
      <c r="J25" s="49"/>
      <c r="K25" s="49"/>
      <c r="L25" s="49"/>
      <c r="M25" s="49"/>
      <c r="N25" s="49"/>
      <c r="O25" s="49">
        <v>0</v>
      </c>
      <c r="P25" s="49"/>
      <c r="Q25" s="49"/>
      <c r="R25" s="49"/>
      <c r="S25" s="49"/>
      <c r="T25" s="49"/>
      <c r="U25" s="49">
        <v>0</v>
      </c>
      <c r="V25" s="49">
        <v>18</v>
      </c>
      <c r="W25" s="49">
        <v>12</v>
      </c>
      <c r="X25" s="52">
        <v>14</v>
      </c>
      <c r="Y25" s="54">
        <v>8.5</v>
      </c>
      <c r="Z25" s="52"/>
      <c r="AA25" s="52"/>
      <c r="AB25" s="52"/>
      <c r="AC25" s="52"/>
      <c r="AD25" s="52"/>
      <c r="AE25" s="52"/>
    </row>
    <row r="26" spans="1:31" s="1" customFormat="1" ht="76.5" x14ac:dyDescent="0.25">
      <c r="A26" s="41" t="s">
        <v>50</v>
      </c>
      <c r="B26" s="42" t="s">
        <v>39</v>
      </c>
      <c r="C26" s="43" t="s">
        <v>51</v>
      </c>
      <c r="D26" s="49"/>
      <c r="E26" s="49"/>
      <c r="F26" s="50"/>
      <c r="G26" s="49">
        <v>4</v>
      </c>
      <c r="H26" s="51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52">
        <v>4</v>
      </c>
      <c r="Y26" s="52">
        <v>2.4</v>
      </c>
      <c r="Z26" s="52"/>
      <c r="AA26" s="52"/>
      <c r="AB26" s="52"/>
      <c r="AC26" s="52"/>
      <c r="AD26" s="52"/>
      <c r="AE26" s="52"/>
    </row>
    <row r="27" spans="1:31" ht="15.75" x14ac:dyDescent="0.25">
      <c r="A27" s="41" t="s">
        <v>52</v>
      </c>
      <c r="B27" s="42" t="s">
        <v>53</v>
      </c>
      <c r="C27" s="43">
        <v>33.630000000000003</v>
      </c>
      <c r="D27" s="49">
        <v>203</v>
      </c>
      <c r="E27" s="49">
        <v>204</v>
      </c>
      <c r="F27" s="50">
        <f t="shared" si="0"/>
        <v>6.0660124888492417</v>
      </c>
      <c r="G27" s="49">
        <v>16</v>
      </c>
      <c r="H27" s="51">
        <f t="shared" si="1"/>
        <v>7.8431372549019605</v>
      </c>
      <c r="I27" s="49"/>
      <c r="J27" s="49"/>
      <c r="K27" s="49"/>
      <c r="L27" s="49"/>
      <c r="M27" s="49"/>
      <c r="N27" s="49"/>
      <c r="O27" s="49">
        <v>11</v>
      </c>
      <c r="P27" s="49"/>
      <c r="Q27" s="49"/>
      <c r="R27" s="49"/>
      <c r="S27" s="49"/>
      <c r="T27" s="49"/>
      <c r="U27" s="49">
        <v>68</v>
      </c>
      <c r="V27" s="49">
        <v>30</v>
      </c>
      <c r="W27" s="49">
        <v>15</v>
      </c>
      <c r="X27" s="52">
        <v>20</v>
      </c>
      <c r="Y27" s="52">
        <v>9.8000000000000007</v>
      </c>
      <c r="Z27" s="52"/>
      <c r="AA27" s="52"/>
      <c r="AB27" s="52"/>
      <c r="AC27" s="52"/>
      <c r="AD27" s="52"/>
      <c r="AE27" s="52"/>
    </row>
    <row r="28" spans="1:31" ht="15.75" x14ac:dyDescent="0.25">
      <c r="A28" s="41" t="s">
        <v>54</v>
      </c>
      <c r="B28" s="42" t="s">
        <v>55</v>
      </c>
      <c r="C28" s="43">
        <v>36.83</v>
      </c>
      <c r="D28" s="49">
        <v>245</v>
      </c>
      <c r="E28" s="49">
        <v>265</v>
      </c>
      <c r="F28" s="50">
        <f t="shared" si="0"/>
        <v>7.1952212869942986</v>
      </c>
      <c r="G28" s="49">
        <v>36</v>
      </c>
      <c r="H28" s="51">
        <f t="shared" si="1"/>
        <v>13.584905660377359</v>
      </c>
      <c r="I28" s="49"/>
      <c r="J28" s="49"/>
      <c r="K28" s="49"/>
      <c r="L28" s="49"/>
      <c r="M28" s="49"/>
      <c r="N28" s="49"/>
      <c r="O28" s="49">
        <v>12</v>
      </c>
      <c r="P28" s="49"/>
      <c r="Q28" s="49"/>
      <c r="R28" s="49"/>
      <c r="S28" s="49"/>
      <c r="T28" s="49"/>
      <c r="U28" s="49">
        <v>33.299999999999997</v>
      </c>
      <c r="V28" s="49">
        <v>39</v>
      </c>
      <c r="W28" s="49">
        <v>15</v>
      </c>
      <c r="X28" s="52">
        <v>39</v>
      </c>
      <c r="Y28" s="52">
        <v>15</v>
      </c>
      <c r="Z28" s="52"/>
      <c r="AA28" s="52"/>
      <c r="AB28" s="52"/>
      <c r="AC28" s="52"/>
      <c r="AD28" s="52"/>
      <c r="AE28" s="52"/>
    </row>
    <row r="29" spans="1:31" ht="15.75" customHeight="1" x14ac:dyDescent="0.25">
      <c r="A29" s="56" t="s">
        <v>56</v>
      </c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</row>
    <row r="30" spans="1:31" s="1" customFormat="1" ht="15.75" x14ac:dyDescent="0.25">
      <c r="A30" s="41" t="s">
        <v>57</v>
      </c>
      <c r="B30" s="42" t="s">
        <v>37</v>
      </c>
      <c r="C30" s="43">
        <v>425.3</v>
      </c>
      <c r="D30" s="49">
        <v>61</v>
      </c>
      <c r="E30" s="49">
        <v>514</v>
      </c>
      <c r="F30" s="50">
        <f>E30/C30</f>
        <v>1.2085586644721373</v>
      </c>
      <c r="G30" s="49">
        <v>79</v>
      </c>
      <c r="H30" s="49">
        <f>G30*100/D30</f>
        <v>129.50819672131146</v>
      </c>
      <c r="I30" s="49">
        <v>0</v>
      </c>
      <c r="J30" s="49">
        <v>11</v>
      </c>
      <c r="K30" s="49">
        <v>0</v>
      </c>
      <c r="L30" s="49">
        <v>0</v>
      </c>
      <c r="M30" s="49">
        <v>44</v>
      </c>
      <c r="N30" s="49">
        <v>24</v>
      </c>
      <c r="O30" s="49">
        <v>51</v>
      </c>
      <c r="P30" s="49">
        <v>0</v>
      </c>
      <c r="Q30" s="49">
        <v>0</v>
      </c>
      <c r="R30" s="49">
        <v>0</v>
      </c>
      <c r="S30" s="49">
        <v>34</v>
      </c>
      <c r="T30" s="49">
        <v>17</v>
      </c>
      <c r="U30" s="49">
        <f>O30*100/G30</f>
        <v>64.556962025316452</v>
      </c>
      <c r="V30" s="49">
        <v>41</v>
      </c>
      <c r="W30" s="49">
        <v>8</v>
      </c>
      <c r="X30" s="57">
        <v>41</v>
      </c>
      <c r="Y30" s="58">
        <f>X30*100/E30</f>
        <v>7.9766536964980546</v>
      </c>
      <c r="Z30" s="57">
        <v>0</v>
      </c>
      <c r="AA30" s="57">
        <v>6</v>
      </c>
      <c r="AB30" s="57">
        <v>0</v>
      </c>
      <c r="AC30" s="57">
        <v>0</v>
      </c>
      <c r="AD30" s="57">
        <v>22</v>
      </c>
      <c r="AE30" s="57">
        <v>13</v>
      </c>
    </row>
    <row r="31" spans="1:31" s="1" customFormat="1" ht="51" x14ac:dyDescent="0.25">
      <c r="A31" s="41" t="s">
        <v>58</v>
      </c>
      <c r="B31" s="42" t="s">
        <v>59</v>
      </c>
      <c r="C31" s="43">
        <v>61.19</v>
      </c>
      <c r="D31" s="49">
        <v>377</v>
      </c>
      <c r="E31" s="49">
        <v>379</v>
      </c>
      <c r="F31" s="50">
        <f>E31/C31</f>
        <v>6.1938225200196113</v>
      </c>
      <c r="G31" s="49">
        <v>52</v>
      </c>
      <c r="H31" s="49">
        <f>G31*100/D31</f>
        <v>13.793103448275861</v>
      </c>
      <c r="I31" s="49"/>
      <c r="J31" s="49"/>
      <c r="K31" s="49"/>
      <c r="L31" s="49"/>
      <c r="M31" s="49"/>
      <c r="N31" s="49"/>
      <c r="O31" s="49">
        <v>15</v>
      </c>
      <c r="P31" s="49"/>
      <c r="Q31" s="49"/>
      <c r="R31" s="49"/>
      <c r="S31" s="49"/>
      <c r="T31" s="49"/>
      <c r="U31" s="49">
        <f>O31*100/G31</f>
        <v>28.846153846153847</v>
      </c>
      <c r="V31" s="49">
        <v>56</v>
      </c>
      <c r="W31" s="49">
        <v>15</v>
      </c>
      <c r="X31" s="52">
        <v>56</v>
      </c>
      <c r="Y31" s="58">
        <f>X31*100/E31</f>
        <v>14.775725593667547</v>
      </c>
      <c r="Z31" s="52"/>
      <c r="AA31" s="52"/>
      <c r="AB31" s="52"/>
      <c r="AC31" s="52"/>
      <c r="AD31" s="52"/>
      <c r="AE31" s="52"/>
    </row>
    <row r="32" spans="1:31" s="1" customFormat="1" ht="15.75" x14ac:dyDescent="0.25">
      <c r="A32" s="41" t="s">
        <v>60</v>
      </c>
      <c r="B32" s="42" t="s">
        <v>61</v>
      </c>
      <c r="C32" s="43">
        <v>79.22</v>
      </c>
      <c r="D32" s="49">
        <v>857</v>
      </c>
      <c r="E32" s="49">
        <v>890</v>
      </c>
      <c r="F32" s="50">
        <f>E32/C32</f>
        <v>11.234536733148195</v>
      </c>
      <c r="G32" s="49">
        <v>154</v>
      </c>
      <c r="H32" s="49">
        <f>G32*100/D32</f>
        <v>17.969661610268378</v>
      </c>
      <c r="I32" s="49"/>
      <c r="J32" s="49"/>
      <c r="K32" s="49"/>
      <c r="L32" s="49"/>
      <c r="M32" s="49"/>
      <c r="N32" s="49"/>
      <c r="O32" s="49">
        <v>30</v>
      </c>
      <c r="P32" s="49"/>
      <c r="Q32" s="49"/>
      <c r="R32" s="49"/>
      <c r="S32" s="49"/>
      <c r="T32" s="49"/>
      <c r="U32" s="49">
        <f>O32*100/G32</f>
        <v>19.480519480519479</v>
      </c>
      <c r="V32" s="49">
        <v>160</v>
      </c>
      <c r="W32" s="49">
        <v>18</v>
      </c>
      <c r="X32" s="57">
        <v>160</v>
      </c>
      <c r="Y32" s="58">
        <f>X32*100/E32</f>
        <v>17.977528089887642</v>
      </c>
      <c r="Z32" s="57"/>
      <c r="AA32" s="57"/>
      <c r="AB32" s="57"/>
      <c r="AC32" s="57"/>
      <c r="AD32" s="57"/>
      <c r="AE32" s="57"/>
    </row>
    <row r="33" spans="1:31" s="1" customFormat="1" ht="15.75" x14ac:dyDescent="0.25">
      <c r="A33" s="41" t="s">
        <v>62</v>
      </c>
      <c r="B33" s="42" t="s">
        <v>63</v>
      </c>
      <c r="C33" s="47">
        <v>80.819999999999993</v>
      </c>
      <c r="D33" s="49">
        <v>405</v>
      </c>
      <c r="E33" s="49">
        <v>474</v>
      </c>
      <c r="F33" s="50">
        <f>E33/C33</f>
        <v>5.8648849294729031</v>
      </c>
      <c r="G33" s="49">
        <v>28</v>
      </c>
      <c r="H33" s="49">
        <f>G33*100/D33</f>
        <v>6.9135802469135799</v>
      </c>
      <c r="I33" s="49"/>
      <c r="J33" s="49"/>
      <c r="K33" s="49"/>
      <c r="L33" s="49"/>
      <c r="M33" s="49"/>
      <c r="N33" s="49"/>
      <c r="O33" s="49">
        <v>17</v>
      </c>
      <c r="P33" s="49"/>
      <c r="Q33" s="49"/>
      <c r="R33" s="49"/>
      <c r="S33" s="49"/>
      <c r="T33" s="49"/>
      <c r="U33" s="49">
        <f>O33*100/G33</f>
        <v>60.714285714285715</v>
      </c>
      <c r="V33" s="49">
        <v>56</v>
      </c>
      <c r="W33" s="49">
        <v>12</v>
      </c>
      <c r="X33" s="57">
        <v>56</v>
      </c>
      <c r="Y33" s="58">
        <f>X33*100/E33</f>
        <v>11.814345991561181</v>
      </c>
      <c r="Z33" s="57"/>
      <c r="AA33" s="57"/>
      <c r="AB33" s="57"/>
      <c r="AC33" s="57"/>
      <c r="AD33" s="57"/>
      <c r="AE33" s="57"/>
    </row>
    <row r="34" spans="1:31" ht="15.75" customHeight="1" x14ac:dyDescent="0.25">
      <c r="A34" s="56" t="s">
        <v>64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</row>
    <row r="35" spans="1:31" ht="15.75" x14ac:dyDescent="0.25">
      <c r="A35" s="41" t="s">
        <v>65</v>
      </c>
      <c r="B35" s="42" t="s">
        <v>30</v>
      </c>
      <c r="C35" s="43">
        <v>222.18</v>
      </c>
      <c r="D35" s="49">
        <v>1551</v>
      </c>
      <c r="E35" s="49">
        <v>479</v>
      </c>
      <c r="F35" s="50">
        <f>E35/C35</f>
        <v>2.1559096228283372</v>
      </c>
      <c r="G35" s="49">
        <v>232</v>
      </c>
      <c r="H35" s="50">
        <f>G35*100/D35</f>
        <v>14.958091553836235</v>
      </c>
      <c r="I35" s="49">
        <v>0</v>
      </c>
      <c r="J35" s="49">
        <v>34</v>
      </c>
      <c r="K35" s="49">
        <v>0</v>
      </c>
      <c r="L35" s="49">
        <v>0</v>
      </c>
      <c r="M35" s="49">
        <v>128</v>
      </c>
      <c r="N35" s="49">
        <v>70</v>
      </c>
      <c r="O35" s="49">
        <v>62</v>
      </c>
      <c r="P35" s="49">
        <v>0</v>
      </c>
      <c r="Q35" s="49">
        <v>0</v>
      </c>
      <c r="R35" s="49">
        <v>0</v>
      </c>
      <c r="S35" s="49">
        <v>57</v>
      </c>
      <c r="T35" s="49">
        <v>5</v>
      </c>
      <c r="U35" s="49">
        <f>O35*100/G35</f>
        <v>26.724137931034484</v>
      </c>
      <c r="V35" s="49">
        <v>38</v>
      </c>
      <c r="W35" s="49">
        <v>8</v>
      </c>
      <c r="X35" s="52">
        <v>38</v>
      </c>
      <c r="Y35" s="59">
        <v>8</v>
      </c>
      <c r="Z35" s="59">
        <v>0</v>
      </c>
      <c r="AA35" s="59">
        <v>5</v>
      </c>
      <c r="AB35" s="59">
        <v>0</v>
      </c>
      <c r="AC35" s="59">
        <v>0</v>
      </c>
      <c r="AD35" s="59">
        <v>21</v>
      </c>
      <c r="AE35" s="59">
        <v>12</v>
      </c>
    </row>
    <row r="36" spans="1:31" ht="38.25" x14ac:dyDescent="0.25">
      <c r="A36" s="41" t="s">
        <v>66</v>
      </c>
      <c r="B36" s="42" t="s">
        <v>67</v>
      </c>
      <c r="C36" s="43">
        <v>143.47</v>
      </c>
      <c r="D36" s="49">
        <v>1589</v>
      </c>
      <c r="E36" s="49">
        <v>1492</v>
      </c>
      <c r="F36" s="50">
        <f>E36/C36</f>
        <v>10.399386631351502</v>
      </c>
      <c r="G36" s="49">
        <v>286</v>
      </c>
      <c r="H36" s="50">
        <f>G36*100/D36</f>
        <v>17.998741346758969</v>
      </c>
      <c r="I36" s="49"/>
      <c r="J36" s="49"/>
      <c r="K36" s="49"/>
      <c r="L36" s="49"/>
      <c r="M36" s="49"/>
      <c r="N36" s="49"/>
      <c r="O36" s="49">
        <v>156</v>
      </c>
      <c r="P36" s="49"/>
      <c r="Q36" s="49"/>
      <c r="R36" s="49"/>
      <c r="S36" s="49"/>
      <c r="T36" s="49"/>
      <c r="U36" s="49">
        <f>O36*100/G36</f>
        <v>54.545454545454547</v>
      </c>
      <c r="V36" s="49">
        <v>268</v>
      </c>
      <c r="W36" s="49">
        <v>18</v>
      </c>
      <c r="X36" s="52">
        <v>238</v>
      </c>
      <c r="Y36" s="59">
        <v>15.9</v>
      </c>
      <c r="Z36" s="59"/>
      <c r="AA36" s="59"/>
      <c r="AB36" s="59"/>
      <c r="AC36" s="59"/>
      <c r="AD36" s="59"/>
      <c r="AE36" s="59"/>
    </row>
    <row r="37" spans="1:31" ht="38.25" x14ac:dyDescent="0.25">
      <c r="A37" s="41" t="s">
        <v>68</v>
      </c>
      <c r="B37" s="42" t="s">
        <v>69</v>
      </c>
      <c r="C37" s="43">
        <v>12.04</v>
      </c>
      <c r="D37" s="49">
        <v>112</v>
      </c>
      <c r="E37" s="49">
        <v>103</v>
      </c>
      <c r="F37" s="50">
        <f>E37/C37</f>
        <v>8.5548172757475083</v>
      </c>
      <c r="G37" s="49">
        <v>12</v>
      </c>
      <c r="H37" s="50">
        <f>G37*100/D37</f>
        <v>10.714285714285714</v>
      </c>
      <c r="I37" s="49"/>
      <c r="J37" s="49"/>
      <c r="K37" s="49"/>
      <c r="L37" s="49"/>
      <c r="M37" s="49"/>
      <c r="N37" s="49"/>
      <c r="O37" s="49">
        <v>12</v>
      </c>
      <c r="P37" s="49"/>
      <c r="Q37" s="49"/>
      <c r="R37" s="49"/>
      <c r="S37" s="49"/>
      <c r="T37" s="49"/>
      <c r="U37" s="49">
        <f>O37*100/G37</f>
        <v>100</v>
      </c>
      <c r="V37" s="49">
        <v>15</v>
      </c>
      <c r="W37" s="49">
        <v>15</v>
      </c>
      <c r="X37" s="52">
        <v>12</v>
      </c>
      <c r="Y37" s="52">
        <v>11.6</v>
      </c>
      <c r="Z37" s="52"/>
      <c r="AA37" s="52"/>
      <c r="AB37" s="52"/>
      <c r="AC37" s="52"/>
      <c r="AD37" s="52"/>
      <c r="AE37" s="52"/>
    </row>
    <row r="38" spans="1:31" ht="15.75" x14ac:dyDescent="0.25">
      <c r="A38" s="41" t="s">
        <v>70</v>
      </c>
      <c r="B38" s="60" t="s">
        <v>71</v>
      </c>
      <c r="C38" s="61">
        <v>51.435000000000002</v>
      </c>
      <c r="D38" s="49">
        <v>236</v>
      </c>
      <c r="E38" s="49">
        <v>291</v>
      </c>
      <c r="F38" s="50">
        <f>E38/C38</f>
        <v>5.6576261300670749</v>
      </c>
      <c r="G38" s="49">
        <v>19</v>
      </c>
      <c r="H38" s="50">
        <f>G38*100/D38</f>
        <v>8.0508474576271194</v>
      </c>
      <c r="I38" s="49"/>
      <c r="J38" s="49"/>
      <c r="K38" s="49"/>
      <c r="L38" s="49"/>
      <c r="M38" s="49"/>
      <c r="N38" s="49"/>
      <c r="O38" s="49">
        <v>0</v>
      </c>
      <c r="P38" s="49"/>
      <c r="Q38" s="49"/>
      <c r="R38" s="49"/>
      <c r="S38" s="49"/>
      <c r="T38" s="49"/>
      <c r="U38" s="49">
        <v>0</v>
      </c>
      <c r="V38" s="49">
        <v>34</v>
      </c>
      <c r="W38" s="49">
        <v>12</v>
      </c>
      <c r="X38" s="52">
        <v>34</v>
      </c>
      <c r="Y38" s="52">
        <v>11.5</v>
      </c>
      <c r="Z38" s="52"/>
      <c r="AA38" s="52"/>
      <c r="AB38" s="52"/>
      <c r="AC38" s="52"/>
      <c r="AD38" s="52"/>
      <c r="AE38" s="52"/>
    </row>
    <row r="39" spans="1:31" ht="15.75" customHeight="1" x14ac:dyDescent="0.25">
      <c r="A39" s="56" t="s">
        <v>72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</row>
    <row r="40" spans="1:31" ht="15.75" x14ac:dyDescent="0.25">
      <c r="A40" s="62" t="s">
        <v>73</v>
      </c>
      <c r="B40" s="55" t="s">
        <v>30</v>
      </c>
      <c r="C40" s="63">
        <v>163.22</v>
      </c>
      <c r="D40" s="64">
        <v>415</v>
      </c>
      <c r="E40" s="64">
        <v>269</v>
      </c>
      <c r="F40" s="65">
        <f>E40/C40</f>
        <v>1.648082342850141</v>
      </c>
      <c r="G40" s="64">
        <v>33</v>
      </c>
      <c r="H40" s="66">
        <f>G40*100/D40</f>
        <v>7.9518072289156629</v>
      </c>
      <c r="I40" s="64">
        <v>0</v>
      </c>
      <c r="J40" s="64">
        <v>4</v>
      </c>
      <c r="K40" s="64">
        <v>0</v>
      </c>
      <c r="L40" s="64">
        <v>0</v>
      </c>
      <c r="M40" s="64">
        <v>19</v>
      </c>
      <c r="N40" s="64">
        <v>10</v>
      </c>
      <c r="O40" s="64">
        <v>0</v>
      </c>
      <c r="P40" s="64">
        <v>0</v>
      </c>
      <c r="Q40" s="64">
        <v>0</v>
      </c>
      <c r="R40" s="64">
        <v>0</v>
      </c>
      <c r="S40" s="64">
        <v>0</v>
      </c>
      <c r="T40" s="64">
        <v>0</v>
      </c>
      <c r="U40" s="64">
        <f>O40*100/G40</f>
        <v>0</v>
      </c>
      <c r="V40" s="64">
        <v>21</v>
      </c>
      <c r="W40" s="64">
        <v>8</v>
      </c>
      <c r="X40" s="64">
        <v>21</v>
      </c>
      <c r="Y40" s="64">
        <v>7.8</v>
      </c>
      <c r="Z40" s="64">
        <v>0</v>
      </c>
      <c r="AA40" s="64">
        <v>3</v>
      </c>
      <c r="AB40" s="64">
        <v>0</v>
      </c>
      <c r="AC40" s="64">
        <v>0</v>
      </c>
      <c r="AD40" s="64">
        <v>11</v>
      </c>
      <c r="AE40" s="64">
        <v>7</v>
      </c>
    </row>
    <row r="41" spans="1:31" ht="38.25" x14ac:dyDescent="0.25">
      <c r="A41" s="62" t="s">
        <v>74</v>
      </c>
      <c r="B41" s="55" t="s">
        <v>75</v>
      </c>
      <c r="C41" s="63">
        <v>279.41699999999997</v>
      </c>
      <c r="D41" s="64">
        <v>2343</v>
      </c>
      <c r="E41" s="64">
        <v>1910</v>
      </c>
      <c r="F41" s="65">
        <f>E41/C41</f>
        <v>6.8356613949759684</v>
      </c>
      <c r="G41" s="64">
        <v>351</v>
      </c>
      <c r="H41" s="66">
        <f>G41*100/D41</f>
        <v>14.980793854033291</v>
      </c>
      <c r="I41" s="64"/>
      <c r="J41" s="64"/>
      <c r="K41" s="64"/>
      <c r="L41" s="64"/>
      <c r="M41" s="64"/>
      <c r="N41" s="64"/>
      <c r="O41" s="64">
        <v>186</v>
      </c>
      <c r="P41" s="64"/>
      <c r="Q41" s="64"/>
      <c r="R41" s="64"/>
      <c r="S41" s="64"/>
      <c r="T41" s="64"/>
      <c r="U41" s="64">
        <f>O41*100/G41</f>
        <v>52.991452991452988</v>
      </c>
      <c r="V41" s="64">
        <v>286</v>
      </c>
      <c r="W41" s="64">
        <v>15</v>
      </c>
      <c r="X41" s="64">
        <v>248</v>
      </c>
      <c r="Y41" s="64">
        <v>13</v>
      </c>
      <c r="Z41" s="64"/>
      <c r="AA41" s="64"/>
      <c r="AB41" s="64"/>
      <c r="AC41" s="64"/>
      <c r="AD41" s="64"/>
      <c r="AE41" s="64"/>
    </row>
    <row r="42" spans="1:31" ht="51" x14ac:dyDescent="0.25">
      <c r="A42" s="62" t="s">
        <v>76</v>
      </c>
      <c r="B42" s="55" t="s">
        <v>77</v>
      </c>
      <c r="C42" s="63">
        <v>65.27</v>
      </c>
      <c r="D42" s="64">
        <v>771</v>
      </c>
      <c r="E42" s="64">
        <v>754</v>
      </c>
      <c r="F42" s="65">
        <f>E42/C42</f>
        <v>11.552014708135438</v>
      </c>
      <c r="G42" s="64">
        <v>115</v>
      </c>
      <c r="H42" s="66">
        <f>G42*100/D42</f>
        <v>14.915693904020753</v>
      </c>
      <c r="I42" s="64"/>
      <c r="J42" s="64"/>
      <c r="K42" s="64"/>
      <c r="L42" s="64"/>
      <c r="M42" s="64"/>
      <c r="N42" s="64"/>
      <c r="O42" s="64">
        <v>114</v>
      </c>
      <c r="P42" s="64"/>
      <c r="Q42" s="64"/>
      <c r="R42" s="64"/>
      <c r="S42" s="64"/>
      <c r="T42" s="64"/>
      <c r="U42" s="64">
        <f>O42*100/G42</f>
        <v>99.130434782608702</v>
      </c>
      <c r="V42" s="64">
        <v>135</v>
      </c>
      <c r="W42" s="64">
        <v>18</v>
      </c>
      <c r="X42" s="64">
        <v>115</v>
      </c>
      <c r="Y42" s="64">
        <v>15</v>
      </c>
      <c r="Z42" s="64"/>
      <c r="AA42" s="64"/>
      <c r="AB42" s="64"/>
      <c r="AC42" s="64"/>
      <c r="AD42" s="64"/>
      <c r="AE42" s="64"/>
    </row>
    <row r="43" spans="1:31" ht="51" x14ac:dyDescent="0.25">
      <c r="A43" s="62" t="s">
        <v>78</v>
      </c>
      <c r="B43" s="55" t="s">
        <v>79</v>
      </c>
      <c r="C43" s="63">
        <v>33.369999999999997</v>
      </c>
      <c r="D43" s="64">
        <v>80</v>
      </c>
      <c r="E43" s="64">
        <v>68</v>
      </c>
      <c r="F43" s="65">
        <f>E43/C43</f>
        <v>2.0377584656877437</v>
      </c>
      <c r="G43" s="64">
        <v>5</v>
      </c>
      <c r="H43" s="66">
        <f>G43*100/D43</f>
        <v>6.25</v>
      </c>
      <c r="I43" s="64"/>
      <c r="J43" s="64"/>
      <c r="K43" s="64"/>
      <c r="L43" s="64"/>
      <c r="M43" s="64"/>
      <c r="N43" s="64"/>
      <c r="O43" s="64">
        <v>5</v>
      </c>
      <c r="P43" s="64"/>
      <c r="Q43" s="64"/>
      <c r="R43" s="64"/>
      <c r="S43" s="64"/>
      <c r="T43" s="64"/>
      <c r="U43" s="64">
        <f>O43*100/G43</f>
        <v>100</v>
      </c>
      <c r="V43" s="64">
        <v>5</v>
      </c>
      <c r="W43" s="64">
        <v>8</v>
      </c>
      <c r="X43" s="64">
        <v>4</v>
      </c>
      <c r="Y43" s="64">
        <v>7</v>
      </c>
      <c r="Z43" s="64"/>
      <c r="AA43" s="64"/>
      <c r="AB43" s="64"/>
      <c r="AC43" s="64"/>
      <c r="AD43" s="64"/>
      <c r="AE43" s="64"/>
    </row>
    <row r="44" spans="1:31" ht="15.75" x14ac:dyDescent="0.25">
      <c r="A44" s="62" t="s">
        <v>80</v>
      </c>
      <c r="B44" s="42" t="s">
        <v>81</v>
      </c>
      <c r="C44" s="43">
        <v>64.3</v>
      </c>
      <c r="D44" s="49">
        <v>338</v>
      </c>
      <c r="E44" s="49">
        <v>480</v>
      </c>
      <c r="F44" s="65">
        <f>E44/C44</f>
        <v>7.4650077760497666</v>
      </c>
      <c r="G44" s="49">
        <v>40</v>
      </c>
      <c r="H44" s="66">
        <f>G44*100/D44</f>
        <v>11.834319526627219</v>
      </c>
      <c r="I44" s="49"/>
      <c r="J44" s="49"/>
      <c r="K44" s="49"/>
      <c r="L44" s="49"/>
      <c r="M44" s="49"/>
      <c r="N44" s="49"/>
      <c r="O44" s="49">
        <v>9</v>
      </c>
      <c r="P44" s="49"/>
      <c r="Q44" s="49"/>
      <c r="R44" s="49"/>
      <c r="S44" s="49"/>
      <c r="T44" s="49"/>
      <c r="U44" s="64">
        <f>O44*100/G44</f>
        <v>22.5</v>
      </c>
      <c r="V44" s="49">
        <v>72</v>
      </c>
      <c r="W44" s="49">
        <v>15</v>
      </c>
      <c r="X44" s="52">
        <v>48</v>
      </c>
      <c r="Y44" s="59">
        <v>10</v>
      </c>
      <c r="Z44" s="59"/>
      <c r="AA44" s="59"/>
      <c r="AB44" s="59"/>
      <c r="AC44" s="59"/>
      <c r="AD44" s="59"/>
      <c r="AE44" s="59"/>
    </row>
    <row r="45" spans="1:31" ht="15.75" customHeight="1" x14ac:dyDescent="0.25">
      <c r="A45" s="56" t="s">
        <v>82</v>
      </c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</row>
    <row r="46" spans="1:31" s="1" customFormat="1" ht="15.75" x14ac:dyDescent="0.25">
      <c r="A46" s="41" t="s">
        <v>83</v>
      </c>
      <c r="B46" s="55" t="s">
        <v>37</v>
      </c>
      <c r="C46" s="43">
        <v>817.66</v>
      </c>
      <c r="D46" s="49">
        <v>2661</v>
      </c>
      <c r="E46" s="49">
        <v>1590</v>
      </c>
      <c r="F46" s="50">
        <f>E46/C46</f>
        <v>1.9445735391238412</v>
      </c>
      <c r="G46" s="49">
        <v>285</v>
      </c>
      <c r="H46" s="50">
        <f>G46*100/D46</f>
        <v>10.710259301014656</v>
      </c>
      <c r="I46" s="49">
        <v>0</v>
      </c>
      <c r="J46" s="49">
        <v>42</v>
      </c>
      <c r="K46" s="49">
        <v>0</v>
      </c>
      <c r="L46" s="49">
        <v>0</v>
      </c>
      <c r="M46" s="49">
        <v>157</v>
      </c>
      <c r="N46" s="49">
        <v>86</v>
      </c>
      <c r="O46" s="49">
        <v>33</v>
      </c>
      <c r="P46" s="49">
        <v>0</v>
      </c>
      <c r="Q46" s="49">
        <v>0</v>
      </c>
      <c r="R46" s="49">
        <v>0</v>
      </c>
      <c r="S46" s="49">
        <v>33</v>
      </c>
      <c r="T46" s="49">
        <v>0</v>
      </c>
      <c r="U46" s="49">
        <f>O46*100/G46</f>
        <v>11.578947368421053</v>
      </c>
      <c r="V46" s="49">
        <v>127</v>
      </c>
      <c r="W46" s="49">
        <v>8</v>
      </c>
      <c r="X46" s="52">
        <v>127</v>
      </c>
      <c r="Y46" s="52">
        <v>8</v>
      </c>
      <c r="Z46" s="52">
        <v>0</v>
      </c>
      <c r="AA46" s="52">
        <v>19</v>
      </c>
      <c r="AB46" s="52">
        <v>0</v>
      </c>
      <c r="AC46" s="52">
        <v>0</v>
      </c>
      <c r="AD46" s="52">
        <v>69</v>
      </c>
      <c r="AE46" s="52">
        <v>39</v>
      </c>
    </row>
    <row r="47" spans="1:31" ht="15.75" x14ac:dyDescent="0.25">
      <c r="A47" s="41" t="s">
        <v>84</v>
      </c>
      <c r="B47" s="55" t="s">
        <v>85</v>
      </c>
      <c r="C47" s="43">
        <v>120.74</v>
      </c>
      <c r="D47" s="49">
        <v>675</v>
      </c>
      <c r="E47" s="49">
        <v>666</v>
      </c>
      <c r="F47" s="50">
        <f>E47/C47</f>
        <v>5.5159847606427039</v>
      </c>
      <c r="G47" s="49">
        <v>47</v>
      </c>
      <c r="H47" s="50">
        <f>G47*100/D47</f>
        <v>6.9629629629629628</v>
      </c>
      <c r="I47" s="49"/>
      <c r="J47" s="49"/>
      <c r="K47" s="49"/>
      <c r="L47" s="49"/>
      <c r="M47" s="49"/>
      <c r="N47" s="49"/>
      <c r="O47" s="49">
        <v>47</v>
      </c>
      <c r="P47" s="49"/>
      <c r="Q47" s="49"/>
      <c r="R47" s="49"/>
      <c r="S47" s="49"/>
      <c r="T47" s="49"/>
      <c r="U47" s="49">
        <f>O47*100/G47</f>
        <v>100</v>
      </c>
      <c r="V47" s="49">
        <v>79</v>
      </c>
      <c r="W47" s="49">
        <v>12</v>
      </c>
      <c r="X47" s="52">
        <v>79</v>
      </c>
      <c r="Y47" s="59">
        <v>12</v>
      </c>
      <c r="Z47" s="59"/>
      <c r="AA47" s="59"/>
      <c r="AB47" s="59"/>
      <c r="AC47" s="59"/>
      <c r="AD47" s="59"/>
      <c r="AE47" s="59"/>
    </row>
    <row r="48" spans="1:31" ht="15.75" x14ac:dyDescent="0.25">
      <c r="A48" s="41" t="s">
        <v>86</v>
      </c>
      <c r="B48" s="60" t="s">
        <v>87</v>
      </c>
      <c r="C48" s="43">
        <v>152.26</v>
      </c>
      <c r="D48" s="49">
        <v>540</v>
      </c>
      <c r="E48" s="49">
        <v>536</v>
      </c>
      <c r="F48" s="50">
        <f>E48/C48</f>
        <v>3.5202942335478786</v>
      </c>
      <c r="G48" s="49">
        <v>25</v>
      </c>
      <c r="H48" s="50">
        <f>G48*100/D48</f>
        <v>4.6296296296296298</v>
      </c>
      <c r="I48" s="49"/>
      <c r="J48" s="49"/>
      <c r="K48" s="49"/>
      <c r="L48" s="49"/>
      <c r="M48" s="49"/>
      <c r="N48" s="49"/>
      <c r="O48" s="49">
        <v>20</v>
      </c>
      <c r="P48" s="49"/>
      <c r="Q48" s="49"/>
      <c r="R48" s="49"/>
      <c r="S48" s="49"/>
      <c r="T48" s="49"/>
      <c r="U48" s="49">
        <f>O48*100/G48</f>
        <v>80</v>
      </c>
      <c r="V48" s="49">
        <v>64</v>
      </c>
      <c r="W48" s="49">
        <v>12</v>
      </c>
      <c r="X48" s="52">
        <v>64</v>
      </c>
      <c r="Y48" s="59">
        <v>11.9</v>
      </c>
      <c r="Z48" s="59"/>
      <c r="AA48" s="59"/>
      <c r="AB48" s="59"/>
      <c r="AC48" s="59"/>
      <c r="AD48" s="59"/>
      <c r="AE48" s="59"/>
    </row>
    <row r="49" spans="1:31" ht="38.25" x14ac:dyDescent="0.25">
      <c r="A49" s="41" t="s">
        <v>88</v>
      </c>
      <c r="B49" s="55" t="s">
        <v>89</v>
      </c>
      <c r="C49" s="61">
        <v>269.19799999999998</v>
      </c>
      <c r="D49" s="49">
        <v>1192</v>
      </c>
      <c r="E49" s="49">
        <v>1054</v>
      </c>
      <c r="F49" s="50">
        <f>E49/C49</f>
        <v>3.9153336949011512</v>
      </c>
      <c r="G49" s="49">
        <v>131</v>
      </c>
      <c r="H49" s="50">
        <f>G49*100/D49</f>
        <v>10.98993288590604</v>
      </c>
      <c r="I49" s="49"/>
      <c r="J49" s="49"/>
      <c r="K49" s="49"/>
      <c r="L49" s="49"/>
      <c r="M49" s="49"/>
      <c r="N49" s="49"/>
      <c r="O49" s="49">
        <v>96</v>
      </c>
      <c r="P49" s="49"/>
      <c r="Q49" s="49"/>
      <c r="R49" s="49"/>
      <c r="S49" s="49"/>
      <c r="T49" s="49"/>
      <c r="U49" s="49">
        <f>O49*100/G49</f>
        <v>73.282442748091597</v>
      </c>
      <c r="V49" s="49">
        <v>126</v>
      </c>
      <c r="W49" s="49">
        <v>12</v>
      </c>
      <c r="X49" s="52">
        <v>105</v>
      </c>
      <c r="Y49" s="59">
        <v>9.9</v>
      </c>
      <c r="Z49" s="59"/>
      <c r="AA49" s="59"/>
      <c r="AB49" s="59"/>
      <c r="AC49" s="59"/>
      <c r="AD49" s="59"/>
      <c r="AE49" s="59"/>
    </row>
    <row r="50" spans="1:31" ht="15.75" customHeight="1" x14ac:dyDescent="0.25">
      <c r="A50" s="56" t="s">
        <v>90</v>
      </c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</row>
    <row r="51" spans="1:31" s="1" customFormat="1" ht="15.75" x14ac:dyDescent="0.25">
      <c r="A51" s="41" t="s">
        <v>91</v>
      </c>
      <c r="B51" s="42" t="s">
        <v>37</v>
      </c>
      <c r="C51" s="43">
        <v>257.81</v>
      </c>
      <c r="D51" s="49">
        <v>1156</v>
      </c>
      <c r="E51" s="49">
        <v>1023</v>
      </c>
      <c r="F51" s="50">
        <f t="shared" ref="F51:F57" si="2">E51/C51</f>
        <v>3.9680384779488769</v>
      </c>
      <c r="G51" s="49">
        <v>138</v>
      </c>
      <c r="H51" s="49">
        <f>G51*100/D51</f>
        <v>11.937716262975778</v>
      </c>
      <c r="I51" s="49">
        <v>0</v>
      </c>
      <c r="J51" s="49">
        <v>20</v>
      </c>
      <c r="K51" s="49">
        <v>0</v>
      </c>
      <c r="L51" s="49">
        <v>0</v>
      </c>
      <c r="M51" s="49">
        <v>76</v>
      </c>
      <c r="N51" s="49">
        <v>42</v>
      </c>
      <c r="O51" s="49">
        <v>124</v>
      </c>
      <c r="P51" s="49">
        <v>10</v>
      </c>
      <c r="Q51" s="49">
        <v>0</v>
      </c>
      <c r="R51" s="49">
        <v>0</v>
      </c>
      <c r="S51" s="49">
        <v>94</v>
      </c>
      <c r="T51" s="49">
        <v>20</v>
      </c>
      <c r="U51" s="49">
        <f>O51*100/G51</f>
        <v>89.85507246376811</v>
      </c>
      <c r="V51" s="49">
        <v>122</v>
      </c>
      <c r="W51" s="49">
        <v>12</v>
      </c>
      <c r="X51" s="57">
        <v>122</v>
      </c>
      <c r="Y51" s="57">
        <v>12</v>
      </c>
      <c r="Z51" s="57">
        <v>0</v>
      </c>
      <c r="AA51" s="57">
        <v>18</v>
      </c>
      <c r="AB51" s="57">
        <v>0</v>
      </c>
      <c r="AC51" s="57">
        <v>0</v>
      </c>
      <c r="AD51" s="57">
        <v>67</v>
      </c>
      <c r="AE51" s="57">
        <v>37</v>
      </c>
    </row>
    <row r="52" spans="1:31" ht="38.25" x14ac:dyDescent="0.25">
      <c r="A52" s="41" t="s">
        <v>92</v>
      </c>
      <c r="B52" s="42" t="s">
        <v>93</v>
      </c>
      <c r="C52" s="47">
        <v>177.816</v>
      </c>
      <c r="D52" s="49">
        <v>1056</v>
      </c>
      <c r="E52" s="49">
        <v>1064</v>
      </c>
      <c r="F52" s="50">
        <f t="shared" si="2"/>
        <v>5.9837135015971565</v>
      </c>
      <c r="G52" s="49">
        <v>105</v>
      </c>
      <c r="H52" s="49">
        <f t="shared" ref="H52:H57" si="3">G52*100/D52</f>
        <v>9.9431818181818183</v>
      </c>
      <c r="I52" s="49"/>
      <c r="J52" s="49"/>
      <c r="K52" s="49"/>
      <c r="L52" s="49"/>
      <c r="M52" s="49"/>
      <c r="N52" s="49"/>
      <c r="O52" s="49">
        <v>53</v>
      </c>
      <c r="P52" s="49"/>
      <c r="Q52" s="49"/>
      <c r="R52" s="49"/>
      <c r="S52" s="49"/>
      <c r="T52" s="49"/>
      <c r="U52" s="49">
        <f t="shared" ref="U52:U57" si="4">O52*100/G52</f>
        <v>50.476190476190474</v>
      </c>
      <c r="V52" s="49">
        <v>127</v>
      </c>
      <c r="W52" s="49">
        <v>12</v>
      </c>
      <c r="X52" s="52">
        <v>127</v>
      </c>
      <c r="Y52" s="59">
        <v>12</v>
      </c>
      <c r="Z52" s="59"/>
      <c r="AA52" s="59"/>
      <c r="AB52" s="59"/>
      <c r="AC52" s="59"/>
      <c r="AD52" s="59"/>
      <c r="AE52" s="59"/>
    </row>
    <row r="53" spans="1:31" ht="15.75" x14ac:dyDescent="0.25">
      <c r="A53" s="41" t="s">
        <v>94</v>
      </c>
      <c r="B53" s="42" t="s">
        <v>95</v>
      </c>
      <c r="C53" s="43">
        <v>17.88</v>
      </c>
      <c r="D53" s="49">
        <v>219</v>
      </c>
      <c r="E53" s="49">
        <v>235</v>
      </c>
      <c r="F53" s="50">
        <f t="shared" si="2"/>
        <v>13.143176733780761</v>
      </c>
      <c r="G53" s="49">
        <v>46</v>
      </c>
      <c r="H53" s="49">
        <f t="shared" si="3"/>
        <v>21.004566210045663</v>
      </c>
      <c r="I53" s="49"/>
      <c r="J53" s="49"/>
      <c r="K53" s="49"/>
      <c r="L53" s="49"/>
      <c r="M53" s="49"/>
      <c r="N53" s="49"/>
      <c r="O53" s="49">
        <v>0</v>
      </c>
      <c r="P53" s="49"/>
      <c r="Q53" s="49"/>
      <c r="R53" s="49"/>
      <c r="S53" s="49"/>
      <c r="T53" s="49"/>
      <c r="U53" s="49">
        <f t="shared" si="4"/>
        <v>0</v>
      </c>
      <c r="V53" s="49">
        <v>58</v>
      </c>
      <c r="W53" s="49">
        <v>25</v>
      </c>
      <c r="X53" s="52">
        <v>56</v>
      </c>
      <c r="Y53" s="67">
        <f>X53*100/E53</f>
        <v>23.829787234042552</v>
      </c>
      <c r="Z53" s="59"/>
      <c r="AA53" s="59"/>
      <c r="AB53" s="59"/>
      <c r="AC53" s="59"/>
      <c r="AD53" s="59"/>
      <c r="AE53" s="59"/>
    </row>
    <row r="54" spans="1:31" ht="76.5" x14ac:dyDescent="0.25">
      <c r="A54" s="41" t="s">
        <v>96</v>
      </c>
      <c r="B54" s="42" t="s">
        <v>39</v>
      </c>
      <c r="C54" s="43"/>
      <c r="D54" s="49"/>
      <c r="E54" s="49"/>
      <c r="F54" s="50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52">
        <v>2</v>
      </c>
      <c r="Y54" s="67">
        <f>X54*100/E53</f>
        <v>0.85106382978723405</v>
      </c>
      <c r="Z54" s="59"/>
      <c r="AA54" s="59"/>
      <c r="AB54" s="59"/>
      <c r="AC54" s="59"/>
      <c r="AD54" s="59"/>
      <c r="AE54" s="59"/>
    </row>
    <row r="55" spans="1:31" ht="25.5" x14ac:dyDescent="0.25">
      <c r="A55" s="41" t="s">
        <v>97</v>
      </c>
      <c r="B55" s="42" t="s">
        <v>98</v>
      </c>
      <c r="C55" s="43">
        <v>15.534000000000001</v>
      </c>
      <c r="D55" s="49">
        <v>126</v>
      </c>
      <c r="E55" s="49">
        <v>128</v>
      </c>
      <c r="F55" s="50">
        <f t="shared" si="2"/>
        <v>8.2399897000128739</v>
      </c>
      <c r="G55" s="49">
        <v>18</v>
      </c>
      <c r="H55" s="49">
        <f t="shared" si="3"/>
        <v>14.285714285714286</v>
      </c>
      <c r="I55" s="49"/>
      <c r="J55" s="49"/>
      <c r="K55" s="49"/>
      <c r="L55" s="49"/>
      <c r="M55" s="49"/>
      <c r="N55" s="49"/>
      <c r="O55" s="49">
        <v>4</v>
      </c>
      <c r="P55" s="49"/>
      <c r="Q55" s="49"/>
      <c r="R55" s="49"/>
      <c r="S55" s="49"/>
      <c r="T55" s="49"/>
      <c r="U55" s="49">
        <f t="shared" si="4"/>
        <v>22.222222222222221</v>
      </c>
      <c r="V55" s="49">
        <v>19</v>
      </c>
      <c r="W55" s="49">
        <v>15</v>
      </c>
      <c r="X55" s="52">
        <v>19</v>
      </c>
      <c r="Y55" s="59">
        <v>14.8</v>
      </c>
      <c r="Z55" s="59"/>
      <c r="AA55" s="59"/>
      <c r="AB55" s="59"/>
      <c r="AC55" s="59"/>
      <c r="AD55" s="59"/>
      <c r="AE55" s="59"/>
    </row>
    <row r="56" spans="1:31" ht="25.5" x14ac:dyDescent="0.25">
      <c r="A56" s="41" t="s">
        <v>99</v>
      </c>
      <c r="B56" s="42" t="s">
        <v>100</v>
      </c>
      <c r="C56" s="43">
        <v>14.592000000000001</v>
      </c>
      <c r="D56" s="49">
        <v>132</v>
      </c>
      <c r="E56" s="49">
        <v>97</v>
      </c>
      <c r="F56" s="50">
        <f t="shared" si="2"/>
        <v>6.6474780701754383</v>
      </c>
      <c r="G56" s="49">
        <v>23</v>
      </c>
      <c r="H56" s="49">
        <f t="shared" si="3"/>
        <v>17.424242424242426</v>
      </c>
      <c r="I56" s="49"/>
      <c r="J56" s="49"/>
      <c r="K56" s="49"/>
      <c r="L56" s="49"/>
      <c r="M56" s="49"/>
      <c r="N56" s="49"/>
      <c r="O56" s="49">
        <v>5</v>
      </c>
      <c r="P56" s="49"/>
      <c r="Q56" s="49"/>
      <c r="R56" s="49"/>
      <c r="S56" s="49"/>
      <c r="T56" s="49"/>
      <c r="U56" s="49">
        <f t="shared" si="4"/>
        <v>21.739130434782609</v>
      </c>
      <c r="V56" s="49">
        <v>14</v>
      </c>
      <c r="W56" s="49">
        <v>15</v>
      </c>
      <c r="X56" s="52">
        <v>10</v>
      </c>
      <c r="Y56" s="59">
        <v>10.3</v>
      </c>
      <c r="Z56" s="59"/>
      <c r="AA56" s="59"/>
      <c r="AB56" s="59"/>
      <c r="AC56" s="59"/>
      <c r="AD56" s="59"/>
      <c r="AE56" s="59"/>
    </row>
    <row r="57" spans="1:31" ht="15.75" x14ac:dyDescent="0.25">
      <c r="A57" s="41" t="s">
        <v>101</v>
      </c>
      <c r="B57" s="68" t="s">
        <v>102</v>
      </c>
      <c r="C57" s="53">
        <v>9.7159999999999993</v>
      </c>
      <c r="D57" s="49">
        <v>79</v>
      </c>
      <c r="E57" s="49">
        <v>45</v>
      </c>
      <c r="F57" s="50">
        <f t="shared" si="2"/>
        <v>4.6315356113627013</v>
      </c>
      <c r="G57" s="49">
        <v>11</v>
      </c>
      <c r="H57" s="49">
        <f t="shared" si="3"/>
        <v>13.924050632911392</v>
      </c>
      <c r="I57" s="49"/>
      <c r="J57" s="49"/>
      <c r="K57" s="49"/>
      <c r="L57" s="49"/>
      <c r="M57" s="49"/>
      <c r="N57" s="49"/>
      <c r="O57" s="49">
        <v>1</v>
      </c>
      <c r="P57" s="49"/>
      <c r="Q57" s="49"/>
      <c r="R57" s="49"/>
      <c r="S57" s="49"/>
      <c r="T57" s="49"/>
      <c r="U57" s="49">
        <f t="shared" si="4"/>
        <v>9.0909090909090917</v>
      </c>
      <c r="V57" s="49">
        <v>5</v>
      </c>
      <c r="W57" s="49">
        <v>12</v>
      </c>
      <c r="X57" s="52">
        <v>5</v>
      </c>
      <c r="Y57" s="59">
        <v>11.1</v>
      </c>
      <c r="Z57" s="59"/>
      <c r="AA57" s="59"/>
      <c r="AB57" s="59"/>
      <c r="AC57" s="59"/>
      <c r="AD57" s="59"/>
      <c r="AE57" s="59"/>
    </row>
    <row r="58" spans="1:31" ht="15.75" customHeight="1" x14ac:dyDescent="0.25">
      <c r="A58" s="69" t="s">
        <v>103</v>
      </c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</row>
    <row r="59" spans="1:31" x14ac:dyDescent="0.25">
      <c r="A59" s="41" t="s">
        <v>104</v>
      </c>
      <c r="B59" s="55" t="s">
        <v>30</v>
      </c>
      <c r="C59" s="61">
        <v>189.94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4">
        <v>0</v>
      </c>
      <c r="Q59" s="44">
        <v>0</v>
      </c>
      <c r="R59" s="44">
        <v>0</v>
      </c>
      <c r="S59" s="44">
        <v>0</v>
      </c>
      <c r="T59" s="44">
        <v>0</v>
      </c>
      <c r="U59" s="44">
        <v>0</v>
      </c>
      <c r="V59" s="44">
        <v>0</v>
      </c>
      <c r="W59" s="44">
        <v>0</v>
      </c>
      <c r="X59" s="44">
        <v>0</v>
      </c>
      <c r="Y59" s="44">
        <v>0</v>
      </c>
      <c r="Z59" s="44">
        <v>0</v>
      </c>
      <c r="AA59" s="44">
        <v>0</v>
      </c>
      <c r="AB59" s="44">
        <v>0</v>
      </c>
      <c r="AC59" s="44">
        <v>0</v>
      </c>
      <c r="AD59" s="44">
        <v>0</v>
      </c>
      <c r="AE59" s="44">
        <v>0</v>
      </c>
    </row>
    <row r="60" spans="1:31" x14ac:dyDescent="0.25">
      <c r="A60" s="41" t="s">
        <v>105</v>
      </c>
      <c r="B60" s="55" t="s">
        <v>106</v>
      </c>
      <c r="C60" s="61">
        <v>203.81</v>
      </c>
      <c r="D60" s="44">
        <v>391</v>
      </c>
      <c r="E60" s="44">
        <v>342</v>
      </c>
      <c r="F60" s="45">
        <f>E60/C60</f>
        <v>1.6780334625386388</v>
      </c>
      <c r="G60" s="44">
        <v>31</v>
      </c>
      <c r="H60" s="44">
        <v>7.9</v>
      </c>
      <c r="I60" s="44"/>
      <c r="J60" s="44"/>
      <c r="K60" s="44"/>
      <c r="L60" s="44"/>
      <c r="M60" s="44"/>
      <c r="N60" s="44"/>
      <c r="O60" s="44">
        <v>8</v>
      </c>
      <c r="P60" s="44"/>
      <c r="Q60" s="44"/>
      <c r="R60" s="44"/>
      <c r="S60" s="44"/>
      <c r="T60" s="44"/>
      <c r="U60" s="44">
        <v>25</v>
      </c>
      <c r="V60" s="44">
        <v>27</v>
      </c>
      <c r="W60" s="44">
        <v>8</v>
      </c>
      <c r="X60" s="70">
        <v>27</v>
      </c>
      <c r="Y60" s="70">
        <v>7.8</v>
      </c>
      <c r="Z60" s="70"/>
      <c r="AA60" s="70"/>
      <c r="AB60" s="70"/>
      <c r="AC60" s="70"/>
      <c r="AD60" s="70"/>
      <c r="AE60" s="70"/>
    </row>
    <row r="61" spans="1:31" ht="15.75" customHeight="1" x14ac:dyDescent="0.25">
      <c r="A61" s="56" t="s">
        <v>107</v>
      </c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</row>
    <row r="62" spans="1:31" s="1" customFormat="1" ht="15.75" x14ac:dyDescent="0.25">
      <c r="A62" s="41" t="s">
        <v>108</v>
      </c>
      <c r="B62" s="42" t="s">
        <v>30</v>
      </c>
      <c r="C62" s="43">
        <v>4100.01</v>
      </c>
      <c r="D62" s="49">
        <v>0</v>
      </c>
      <c r="E62" s="49">
        <v>0</v>
      </c>
      <c r="F62" s="50">
        <f>E62/C62</f>
        <v>0</v>
      </c>
      <c r="G62" s="49">
        <v>0</v>
      </c>
      <c r="H62" s="49">
        <v>0</v>
      </c>
      <c r="I62" s="49"/>
      <c r="J62" s="49"/>
      <c r="K62" s="49"/>
      <c r="L62" s="49"/>
      <c r="M62" s="49"/>
      <c r="N62" s="49"/>
      <c r="O62" s="49">
        <v>0</v>
      </c>
      <c r="P62" s="49"/>
      <c r="Q62" s="49"/>
      <c r="R62" s="49"/>
      <c r="S62" s="49"/>
      <c r="T62" s="49"/>
      <c r="U62" s="49">
        <v>0</v>
      </c>
      <c r="V62" s="49">
        <v>0</v>
      </c>
      <c r="W62" s="49">
        <v>0</v>
      </c>
      <c r="X62" s="57">
        <v>0</v>
      </c>
      <c r="Y62" s="57">
        <v>0</v>
      </c>
      <c r="Z62" s="57"/>
      <c r="AA62" s="57"/>
      <c r="AB62" s="57"/>
      <c r="AC62" s="57"/>
      <c r="AD62" s="57"/>
      <c r="AE62" s="57"/>
    </row>
    <row r="63" spans="1:31" s="1" customFormat="1" ht="15.75" x14ac:dyDescent="0.25">
      <c r="A63" s="41" t="s">
        <v>109</v>
      </c>
      <c r="B63" s="42" t="s">
        <v>110</v>
      </c>
      <c r="C63" s="43">
        <v>1069.01</v>
      </c>
      <c r="D63" s="49">
        <v>0</v>
      </c>
      <c r="E63" s="49">
        <v>0</v>
      </c>
      <c r="F63" s="50">
        <f>E63/C63</f>
        <v>0</v>
      </c>
      <c r="G63" s="49">
        <v>0</v>
      </c>
      <c r="H63" s="49">
        <v>0</v>
      </c>
      <c r="I63" s="49"/>
      <c r="J63" s="49"/>
      <c r="K63" s="49"/>
      <c r="L63" s="49"/>
      <c r="M63" s="49"/>
      <c r="N63" s="49"/>
      <c r="O63" s="49">
        <v>0</v>
      </c>
      <c r="P63" s="49"/>
      <c r="Q63" s="49"/>
      <c r="R63" s="49"/>
      <c r="S63" s="49"/>
      <c r="T63" s="49"/>
      <c r="U63" s="49">
        <v>0</v>
      </c>
      <c r="V63" s="49">
        <v>0</v>
      </c>
      <c r="W63" s="49">
        <v>0</v>
      </c>
      <c r="X63" s="57">
        <v>0</v>
      </c>
      <c r="Y63" s="57">
        <v>0</v>
      </c>
      <c r="Z63" s="57"/>
      <c r="AA63" s="57"/>
      <c r="AB63" s="57"/>
      <c r="AC63" s="57"/>
      <c r="AD63" s="57"/>
      <c r="AE63" s="57"/>
    </row>
    <row r="64" spans="1:31" ht="15.75" customHeight="1" x14ac:dyDescent="0.25">
      <c r="A64" s="56" t="s">
        <v>111</v>
      </c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</row>
    <row r="65" spans="1:31" s="1" customFormat="1" x14ac:dyDescent="0.25">
      <c r="A65" s="41" t="s">
        <v>112</v>
      </c>
      <c r="B65" s="42" t="s">
        <v>37</v>
      </c>
      <c r="C65" s="43">
        <v>228.05840000000001</v>
      </c>
      <c r="D65" s="44">
        <v>823</v>
      </c>
      <c r="E65" s="44">
        <v>658</v>
      </c>
      <c r="F65" s="45">
        <f>E65/C65</f>
        <v>2.885225889509003</v>
      </c>
      <c r="G65" s="44">
        <v>98</v>
      </c>
      <c r="H65" s="46">
        <f>G65*100/D65</f>
        <v>11.907654921020656</v>
      </c>
      <c r="I65" s="44">
        <v>0</v>
      </c>
      <c r="J65" s="44">
        <v>14</v>
      </c>
      <c r="K65" s="44">
        <v>0</v>
      </c>
      <c r="L65" s="44">
        <v>0</v>
      </c>
      <c r="M65" s="44">
        <v>54</v>
      </c>
      <c r="N65" s="44">
        <v>30</v>
      </c>
      <c r="O65" s="44">
        <v>0</v>
      </c>
      <c r="P65" s="44">
        <v>0</v>
      </c>
      <c r="Q65" s="44">
        <v>0</v>
      </c>
      <c r="R65" s="44">
        <v>0</v>
      </c>
      <c r="S65" s="44">
        <v>0</v>
      </c>
      <c r="T65" s="44">
        <v>0</v>
      </c>
      <c r="U65" s="44">
        <f>O65*100/G65</f>
        <v>0</v>
      </c>
      <c r="V65" s="44">
        <v>52</v>
      </c>
      <c r="W65" s="44">
        <v>8</v>
      </c>
      <c r="X65" s="71">
        <v>52</v>
      </c>
      <c r="Y65" s="71">
        <v>7.9</v>
      </c>
      <c r="Z65" s="71">
        <v>0</v>
      </c>
      <c r="AA65" s="71">
        <v>7</v>
      </c>
      <c r="AB65" s="71">
        <v>0</v>
      </c>
      <c r="AC65" s="71">
        <v>0</v>
      </c>
      <c r="AD65" s="71">
        <v>29</v>
      </c>
      <c r="AE65" s="71">
        <v>16</v>
      </c>
    </row>
    <row r="66" spans="1:31" s="1" customFormat="1" ht="38.25" x14ac:dyDescent="0.25">
      <c r="A66" s="41" t="s">
        <v>113</v>
      </c>
      <c r="B66" s="55" t="s">
        <v>114</v>
      </c>
      <c r="C66" s="43">
        <v>80.239999999999995</v>
      </c>
      <c r="D66" s="44">
        <v>815</v>
      </c>
      <c r="E66" s="44">
        <v>734</v>
      </c>
      <c r="F66" s="45">
        <f>E66/C66</f>
        <v>9.147557328015953</v>
      </c>
      <c r="G66" s="44">
        <v>146</v>
      </c>
      <c r="H66" s="46">
        <f>G66*100/D66</f>
        <v>17.914110429447852</v>
      </c>
      <c r="I66" s="44"/>
      <c r="J66" s="44"/>
      <c r="K66" s="44"/>
      <c r="L66" s="44"/>
      <c r="M66" s="44"/>
      <c r="N66" s="44"/>
      <c r="O66" s="44">
        <v>73</v>
      </c>
      <c r="P66" s="44"/>
      <c r="Q66" s="44"/>
      <c r="R66" s="44"/>
      <c r="S66" s="44"/>
      <c r="T66" s="44"/>
      <c r="U66" s="44">
        <f>O66*100/G66</f>
        <v>50</v>
      </c>
      <c r="V66" s="44">
        <v>132</v>
      </c>
      <c r="W66" s="44">
        <v>18</v>
      </c>
      <c r="X66" s="71">
        <v>117</v>
      </c>
      <c r="Y66" s="71">
        <v>15.8</v>
      </c>
      <c r="Z66" s="71"/>
      <c r="AA66" s="71"/>
      <c r="AB66" s="71"/>
      <c r="AC66" s="71"/>
      <c r="AD66" s="71"/>
      <c r="AE66" s="71"/>
    </row>
    <row r="67" spans="1:31" ht="15.75" customHeight="1" x14ac:dyDescent="0.25">
      <c r="A67" s="56" t="s">
        <v>115</v>
      </c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</row>
    <row r="68" spans="1:31" s="1" customFormat="1" ht="15.75" x14ac:dyDescent="0.25">
      <c r="A68" s="41" t="s">
        <v>116</v>
      </c>
      <c r="B68" s="42" t="s">
        <v>30</v>
      </c>
      <c r="C68" s="43">
        <v>311.08</v>
      </c>
      <c r="D68" s="49">
        <v>637</v>
      </c>
      <c r="E68" s="49">
        <v>364</v>
      </c>
      <c r="F68" s="50">
        <f>E68/C68</f>
        <v>1.1701170117011701</v>
      </c>
      <c r="G68" s="72">
        <v>48</v>
      </c>
      <c r="H68" s="51">
        <f>G68*100/D68</f>
        <v>7.5353218210361064</v>
      </c>
      <c r="I68" s="49">
        <v>0</v>
      </c>
      <c r="J68" s="49">
        <v>7</v>
      </c>
      <c r="K68" s="49">
        <v>0</v>
      </c>
      <c r="L68" s="72">
        <v>0</v>
      </c>
      <c r="M68" s="49">
        <v>25</v>
      </c>
      <c r="N68" s="49">
        <v>16</v>
      </c>
      <c r="O68" s="49">
        <v>0</v>
      </c>
      <c r="P68" s="72">
        <v>0</v>
      </c>
      <c r="Q68" s="49">
        <v>0</v>
      </c>
      <c r="R68" s="72">
        <v>0</v>
      </c>
      <c r="S68" s="49">
        <v>0</v>
      </c>
      <c r="T68" s="49">
        <v>0</v>
      </c>
      <c r="U68" s="49">
        <f>O68*100/G68</f>
        <v>0</v>
      </c>
      <c r="V68" s="49">
        <v>29</v>
      </c>
      <c r="W68" s="49">
        <v>8</v>
      </c>
      <c r="X68" s="52">
        <v>27</v>
      </c>
      <c r="Y68" s="54">
        <f>X68*100/E68</f>
        <v>7.4175824175824179</v>
      </c>
      <c r="Z68" s="52">
        <v>0</v>
      </c>
      <c r="AA68" s="52">
        <v>4</v>
      </c>
      <c r="AB68" s="52">
        <v>0</v>
      </c>
      <c r="AC68" s="52">
        <v>0</v>
      </c>
      <c r="AD68" s="52">
        <v>14</v>
      </c>
      <c r="AE68" s="52">
        <v>9</v>
      </c>
    </row>
    <row r="69" spans="1:31" s="1" customFormat="1" ht="76.5" x14ac:dyDescent="0.25">
      <c r="A69" s="41" t="s">
        <v>117</v>
      </c>
      <c r="B69" s="42" t="s">
        <v>39</v>
      </c>
      <c r="C69" s="43"/>
      <c r="D69" s="49"/>
      <c r="E69" s="49"/>
      <c r="F69" s="50"/>
      <c r="G69" s="72">
        <v>2</v>
      </c>
      <c r="H69" s="51"/>
      <c r="I69" s="49"/>
      <c r="J69" s="49"/>
      <c r="K69" s="49"/>
      <c r="L69" s="72"/>
      <c r="M69" s="49"/>
      <c r="N69" s="49"/>
      <c r="O69" s="49">
        <v>0</v>
      </c>
      <c r="P69" s="72"/>
      <c r="Q69" s="49"/>
      <c r="R69" s="72"/>
      <c r="S69" s="49"/>
      <c r="T69" s="49"/>
      <c r="U69" s="49"/>
      <c r="V69" s="49"/>
      <c r="W69" s="49"/>
      <c r="X69" s="52">
        <v>2</v>
      </c>
      <c r="Y69" s="54">
        <f>X69*100/E68</f>
        <v>0.5494505494505495</v>
      </c>
      <c r="Z69" s="52"/>
      <c r="AA69" s="52"/>
      <c r="AB69" s="52"/>
      <c r="AC69" s="52"/>
      <c r="AD69" s="52">
        <v>2</v>
      </c>
      <c r="AE69" s="52"/>
    </row>
    <row r="70" spans="1:31" s="1" customFormat="1" ht="38.25" x14ac:dyDescent="0.25">
      <c r="A70" s="41" t="s">
        <v>118</v>
      </c>
      <c r="B70" s="42" t="s">
        <v>119</v>
      </c>
      <c r="C70" s="43">
        <v>291.77</v>
      </c>
      <c r="D70" s="49">
        <v>1674</v>
      </c>
      <c r="E70" s="49">
        <v>1855</v>
      </c>
      <c r="F70" s="50">
        <f t="shared" ref="F70:F77" si="5">E70/C70</f>
        <v>6.3577475408712347</v>
      </c>
      <c r="G70" s="72">
        <v>200</v>
      </c>
      <c r="H70" s="51">
        <f t="shared" ref="H70:H77" si="6">G70*100/D70</f>
        <v>11.947431302270012</v>
      </c>
      <c r="I70" s="49"/>
      <c r="J70" s="49"/>
      <c r="K70" s="49"/>
      <c r="L70" s="72"/>
      <c r="M70" s="49"/>
      <c r="N70" s="49"/>
      <c r="O70" s="49">
        <v>153</v>
      </c>
      <c r="P70" s="72"/>
      <c r="Q70" s="49"/>
      <c r="R70" s="72"/>
      <c r="S70" s="49"/>
      <c r="T70" s="49"/>
      <c r="U70" s="49">
        <f t="shared" ref="U70:U76" si="7">O70*100/G70</f>
        <v>76.5</v>
      </c>
      <c r="V70" s="49">
        <v>296</v>
      </c>
      <c r="W70" s="49">
        <v>15</v>
      </c>
      <c r="X70" s="52">
        <v>278</v>
      </c>
      <c r="Y70" s="52">
        <v>14.9</v>
      </c>
      <c r="Z70" s="52"/>
      <c r="AA70" s="52"/>
      <c r="AB70" s="52"/>
      <c r="AC70" s="52"/>
      <c r="AD70" s="52"/>
      <c r="AE70" s="52"/>
    </row>
    <row r="71" spans="1:31" s="1" customFormat="1" ht="38.25" x14ac:dyDescent="0.25">
      <c r="A71" s="41" t="s">
        <v>120</v>
      </c>
      <c r="B71" s="42" t="s">
        <v>121</v>
      </c>
      <c r="C71" s="43">
        <v>16</v>
      </c>
      <c r="D71" s="49">
        <v>140</v>
      </c>
      <c r="E71" s="49">
        <v>151</v>
      </c>
      <c r="F71" s="50">
        <f t="shared" si="5"/>
        <v>9.4375</v>
      </c>
      <c r="G71" s="72">
        <v>21</v>
      </c>
      <c r="H71" s="51">
        <f t="shared" si="6"/>
        <v>15</v>
      </c>
      <c r="I71" s="49"/>
      <c r="J71" s="49"/>
      <c r="K71" s="49"/>
      <c r="L71" s="72"/>
      <c r="M71" s="49"/>
      <c r="N71" s="49"/>
      <c r="O71" s="49">
        <v>11</v>
      </c>
      <c r="P71" s="72"/>
      <c r="Q71" s="49"/>
      <c r="R71" s="72"/>
      <c r="S71" s="49"/>
      <c r="T71" s="49"/>
      <c r="U71" s="49">
        <f t="shared" si="7"/>
        <v>52.38095238095238</v>
      </c>
      <c r="V71" s="49">
        <v>27</v>
      </c>
      <c r="W71" s="49">
        <v>18</v>
      </c>
      <c r="X71" s="52">
        <v>27</v>
      </c>
      <c r="Y71" s="52">
        <v>17.899999999999999</v>
      </c>
      <c r="Z71" s="52"/>
      <c r="AA71" s="52"/>
      <c r="AB71" s="52"/>
      <c r="AC71" s="52"/>
      <c r="AD71" s="52"/>
      <c r="AE71" s="52"/>
    </row>
    <row r="72" spans="1:31" s="1" customFormat="1" ht="38.25" x14ac:dyDescent="0.25">
      <c r="A72" s="41" t="s">
        <v>122</v>
      </c>
      <c r="B72" s="42" t="s">
        <v>123</v>
      </c>
      <c r="C72" s="47">
        <v>25.46</v>
      </c>
      <c r="D72" s="49">
        <v>246</v>
      </c>
      <c r="E72" s="49">
        <v>193</v>
      </c>
      <c r="F72" s="50">
        <f t="shared" si="5"/>
        <v>7.5805184603299294</v>
      </c>
      <c r="G72" s="72">
        <v>36</v>
      </c>
      <c r="H72" s="51">
        <f t="shared" si="6"/>
        <v>14.634146341463415</v>
      </c>
      <c r="I72" s="49"/>
      <c r="J72" s="49"/>
      <c r="K72" s="49"/>
      <c r="L72" s="72"/>
      <c r="M72" s="49"/>
      <c r="N72" s="49"/>
      <c r="O72" s="49">
        <v>13</v>
      </c>
      <c r="P72" s="72"/>
      <c r="Q72" s="49"/>
      <c r="R72" s="72"/>
      <c r="S72" s="49"/>
      <c r="T72" s="49"/>
      <c r="U72" s="49">
        <f t="shared" si="7"/>
        <v>36.111111111111114</v>
      </c>
      <c r="V72" s="49">
        <v>28</v>
      </c>
      <c r="W72" s="49">
        <v>15</v>
      </c>
      <c r="X72" s="52">
        <v>23</v>
      </c>
      <c r="Y72" s="52">
        <v>11.9</v>
      </c>
      <c r="Z72" s="52"/>
      <c r="AA72" s="52"/>
      <c r="AB72" s="52"/>
      <c r="AC72" s="52"/>
      <c r="AD72" s="52"/>
      <c r="AE72" s="52"/>
    </row>
    <row r="73" spans="1:31" s="1" customFormat="1" ht="15.75" x14ac:dyDescent="0.25">
      <c r="A73" s="41" t="s">
        <v>124</v>
      </c>
      <c r="B73" s="42" t="s">
        <v>125</v>
      </c>
      <c r="C73" s="43">
        <v>8.7370000000000001</v>
      </c>
      <c r="D73" s="49">
        <v>107</v>
      </c>
      <c r="E73" s="49">
        <v>108</v>
      </c>
      <c r="F73" s="50">
        <f t="shared" si="5"/>
        <v>12.361222387547214</v>
      </c>
      <c r="G73" s="72">
        <v>32</v>
      </c>
      <c r="H73" s="51">
        <f t="shared" si="6"/>
        <v>29.906542056074766</v>
      </c>
      <c r="I73" s="49"/>
      <c r="J73" s="49"/>
      <c r="K73" s="49"/>
      <c r="L73" s="72"/>
      <c r="M73" s="49"/>
      <c r="N73" s="49"/>
      <c r="O73" s="49">
        <v>8</v>
      </c>
      <c r="P73" s="72"/>
      <c r="Q73" s="49"/>
      <c r="R73" s="72"/>
      <c r="S73" s="49"/>
      <c r="T73" s="49"/>
      <c r="U73" s="49">
        <f t="shared" si="7"/>
        <v>25</v>
      </c>
      <c r="V73" s="49">
        <v>27</v>
      </c>
      <c r="W73" s="49">
        <v>25</v>
      </c>
      <c r="X73" s="52">
        <v>15</v>
      </c>
      <c r="Y73" s="52">
        <v>13.8</v>
      </c>
      <c r="Z73" s="52"/>
      <c r="AA73" s="52"/>
      <c r="AB73" s="52"/>
      <c r="AC73" s="52"/>
      <c r="AD73" s="52"/>
      <c r="AE73" s="52"/>
    </row>
    <row r="74" spans="1:31" s="1" customFormat="1" ht="25.5" x14ac:dyDescent="0.25">
      <c r="A74" s="41" t="s">
        <v>126</v>
      </c>
      <c r="B74" s="42" t="s">
        <v>127</v>
      </c>
      <c r="C74" s="43">
        <v>11.28</v>
      </c>
      <c r="D74" s="49">
        <v>125</v>
      </c>
      <c r="E74" s="49">
        <v>126</v>
      </c>
      <c r="F74" s="50">
        <f t="shared" si="5"/>
        <v>11.170212765957448</v>
      </c>
      <c r="G74" s="72">
        <v>12</v>
      </c>
      <c r="H74" s="51">
        <f t="shared" si="6"/>
        <v>9.6</v>
      </c>
      <c r="I74" s="49"/>
      <c r="J74" s="49"/>
      <c r="K74" s="49"/>
      <c r="L74" s="72"/>
      <c r="M74" s="49"/>
      <c r="N74" s="49"/>
      <c r="O74" s="49">
        <v>9</v>
      </c>
      <c r="P74" s="72"/>
      <c r="Q74" s="49"/>
      <c r="R74" s="72"/>
      <c r="S74" s="49"/>
      <c r="T74" s="49"/>
      <c r="U74" s="49">
        <f t="shared" si="7"/>
        <v>75</v>
      </c>
      <c r="V74" s="49">
        <v>22</v>
      </c>
      <c r="W74" s="49">
        <v>18</v>
      </c>
      <c r="X74" s="52">
        <v>15</v>
      </c>
      <c r="Y74" s="52">
        <v>11.9</v>
      </c>
      <c r="Z74" s="52"/>
      <c r="AA74" s="52"/>
      <c r="AB74" s="52"/>
      <c r="AC74" s="52"/>
      <c r="AD74" s="52"/>
      <c r="AE74" s="52"/>
    </row>
    <row r="75" spans="1:31" s="1" customFormat="1" ht="15.75" x14ac:dyDescent="0.25">
      <c r="A75" s="41" t="s">
        <v>128</v>
      </c>
      <c r="B75" s="42" t="s">
        <v>129</v>
      </c>
      <c r="C75" s="43">
        <v>16.34</v>
      </c>
      <c r="D75" s="49">
        <v>142</v>
      </c>
      <c r="E75" s="49">
        <v>129</v>
      </c>
      <c r="F75" s="50">
        <f t="shared" si="5"/>
        <v>7.8947368421052628</v>
      </c>
      <c r="G75" s="72">
        <v>17</v>
      </c>
      <c r="H75" s="51">
        <f t="shared" si="6"/>
        <v>11.971830985915492</v>
      </c>
      <c r="I75" s="49"/>
      <c r="J75" s="49"/>
      <c r="K75" s="49"/>
      <c r="L75" s="72"/>
      <c r="M75" s="49"/>
      <c r="N75" s="49"/>
      <c r="O75" s="49">
        <v>2</v>
      </c>
      <c r="P75" s="72"/>
      <c r="Q75" s="49"/>
      <c r="R75" s="72"/>
      <c r="S75" s="49"/>
      <c r="T75" s="49"/>
      <c r="U75" s="49">
        <f t="shared" si="7"/>
        <v>11.764705882352942</v>
      </c>
      <c r="V75" s="49">
        <v>19</v>
      </c>
      <c r="W75" s="49">
        <v>15</v>
      </c>
      <c r="X75" s="52">
        <v>12</v>
      </c>
      <c r="Y75" s="52">
        <v>9.3000000000000007</v>
      </c>
      <c r="Z75" s="52"/>
      <c r="AA75" s="52"/>
      <c r="AB75" s="52"/>
      <c r="AC75" s="52"/>
      <c r="AD75" s="52"/>
      <c r="AE75" s="52"/>
    </row>
    <row r="76" spans="1:31" s="1" customFormat="1" ht="15.75" x14ac:dyDescent="0.25">
      <c r="A76" s="41" t="s">
        <v>130</v>
      </c>
      <c r="B76" s="60" t="s">
        <v>131</v>
      </c>
      <c r="C76" s="43">
        <v>5.34</v>
      </c>
      <c r="D76" s="49">
        <v>73</v>
      </c>
      <c r="E76" s="49">
        <v>80</v>
      </c>
      <c r="F76" s="50">
        <f t="shared" si="5"/>
        <v>14.981273408239701</v>
      </c>
      <c r="G76" s="72">
        <v>18</v>
      </c>
      <c r="H76" s="51">
        <f t="shared" si="6"/>
        <v>24.657534246575342</v>
      </c>
      <c r="I76" s="49"/>
      <c r="J76" s="49"/>
      <c r="K76" s="49"/>
      <c r="L76" s="72"/>
      <c r="M76" s="49"/>
      <c r="N76" s="49"/>
      <c r="O76" s="49">
        <v>5</v>
      </c>
      <c r="P76" s="72"/>
      <c r="Q76" s="49"/>
      <c r="R76" s="72"/>
      <c r="S76" s="49"/>
      <c r="T76" s="49"/>
      <c r="U76" s="49">
        <f t="shared" si="7"/>
        <v>27.777777777777779</v>
      </c>
      <c r="V76" s="49">
        <v>20</v>
      </c>
      <c r="W76" s="49">
        <v>25</v>
      </c>
      <c r="X76" s="52">
        <v>20</v>
      </c>
      <c r="Y76" s="52">
        <v>25</v>
      </c>
      <c r="Z76" s="52"/>
      <c r="AA76" s="52"/>
      <c r="AB76" s="52"/>
      <c r="AC76" s="52"/>
      <c r="AD76" s="52"/>
      <c r="AE76" s="52"/>
    </row>
    <row r="77" spans="1:31" s="1" customFormat="1" ht="15.75" x14ac:dyDescent="0.25">
      <c r="A77" s="41" t="s">
        <v>132</v>
      </c>
      <c r="B77" s="60" t="s">
        <v>133</v>
      </c>
      <c r="C77" s="43">
        <v>58.037999999999997</v>
      </c>
      <c r="D77" s="49">
        <v>307</v>
      </c>
      <c r="E77" s="49">
        <v>343</v>
      </c>
      <c r="F77" s="50">
        <f t="shared" si="5"/>
        <v>5.9099210861849141</v>
      </c>
      <c r="G77" s="72">
        <v>0</v>
      </c>
      <c r="H77" s="51">
        <f t="shared" si="6"/>
        <v>0</v>
      </c>
      <c r="I77" s="49"/>
      <c r="J77" s="49"/>
      <c r="K77" s="49"/>
      <c r="L77" s="72"/>
      <c r="M77" s="49"/>
      <c r="N77" s="49"/>
      <c r="O77" s="49">
        <v>0</v>
      </c>
      <c r="P77" s="72"/>
      <c r="Q77" s="49"/>
      <c r="R77" s="72"/>
      <c r="S77" s="49"/>
      <c r="T77" s="49"/>
      <c r="U77" s="49">
        <v>0</v>
      </c>
      <c r="V77" s="49">
        <v>41</v>
      </c>
      <c r="W77" s="49">
        <v>12</v>
      </c>
      <c r="X77" s="52">
        <v>27</v>
      </c>
      <c r="Y77" s="52">
        <v>7.8</v>
      </c>
      <c r="Z77" s="52"/>
      <c r="AA77" s="52"/>
      <c r="AB77" s="52"/>
      <c r="AC77" s="52"/>
      <c r="AD77" s="52"/>
      <c r="AE77" s="52"/>
    </row>
    <row r="78" spans="1:31" ht="15.75" x14ac:dyDescent="0.25">
      <c r="A78" s="48" t="s">
        <v>134</v>
      </c>
      <c r="B78" s="48"/>
      <c r="C78" s="48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</row>
    <row r="79" spans="1:31" s="1" customFormat="1" x14ac:dyDescent="0.25">
      <c r="A79" s="73" t="s">
        <v>135</v>
      </c>
      <c r="B79" s="55" t="s">
        <v>30</v>
      </c>
      <c r="C79" s="61">
        <v>109.7</v>
      </c>
      <c r="D79" s="44">
        <v>263</v>
      </c>
      <c r="E79" s="44">
        <v>199</v>
      </c>
      <c r="F79" s="45">
        <f>E79/C79</f>
        <v>1.8140382862351869</v>
      </c>
      <c r="G79" s="44">
        <v>21</v>
      </c>
      <c r="H79" s="44">
        <f>G79*100/D79</f>
        <v>7.9847908745247151</v>
      </c>
      <c r="I79" s="44">
        <v>0</v>
      </c>
      <c r="J79" s="44">
        <v>3</v>
      </c>
      <c r="K79" s="44">
        <v>0</v>
      </c>
      <c r="L79" s="44">
        <v>0</v>
      </c>
      <c r="M79" s="44">
        <v>11</v>
      </c>
      <c r="N79" s="44">
        <v>7</v>
      </c>
      <c r="O79" s="44">
        <v>0</v>
      </c>
      <c r="P79" s="44">
        <v>0</v>
      </c>
      <c r="Q79" s="44">
        <v>0</v>
      </c>
      <c r="R79" s="44">
        <v>0</v>
      </c>
      <c r="S79" s="44">
        <v>0</v>
      </c>
      <c r="T79" s="44">
        <v>0</v>
      </c>
      <c r="U79" s="44">
        <v>0</v>
      </c>
      <c r="V79" s="44">
        <v>15</v>
      </c>
      <c r="W79" s="44">
        <v>8</v>
      </c>
      <c r="X79" s="44">
        <v>15</v>
      </c>
      <c r="Y79" s="46">
        <f>X79*100/E79</f>
        <v>7.5376884422110555</v>
      </c>
      <c r="Z79" s="44">
        <v>0</v>
      </c>
      <c r="AA79" s="44">
        <v>2</v>
      </c>
      <c r="AB79" s="44">
        <v>0</v>
      </c>
      <c r="AC79" s="44">
        <v>0</v>
      </c>
      <c r="AD79" s="44">
        <v>8</v>
      </c>
      <c r="AE79" s="44">
        <v>5</v>
      </c>
    </row>
    <row r="80" spans="1:31" s="1" customFormat="1" ht="38.25" x14ac:dyDescent="0.25">
      <c r="A80" s="73" t="s">
        <v>136</v>
      </c>
      <c r="B80" s="55" t="s">
        <v>137</v>
      </c>
      <c r="C80" s="61">
        <v>119.99</v>
      </c>
      <c r="D80" s="44">
        <v>147</v>
      </c>
      <c r="E80" s="44">
        <v>215</v>
      </c>
      <c r="F80" s="45">
        <f>E80/C80</f>
        <v>1.7918159846653889</v>
      </c>
      <c r="G80" s="44">
        <v>11</v>
      </c>
      <c r="H80" s="44">
        <f>G80*100/D80</f>
        <v>7.4829931972789119</v>
      </c>
      <c r="I80" s="44"/>
      <c r="J80" s="44"/>
      <c r="K80" s="44"/>
      <c r="L80" s="44"/>
      <c r="M80" s="44"/>
      <c r="N80" s="44"/>
      <c r="O80" s="44">
        <v>3</v>
      </c>
      <c r="P80" s="44"/>
      <c r="Q80" s="44"/>
      <c r="R80" s="44"/>
      <c r="S80" s="44"/>
      <c r="T80" s="44"/>
      <c r="U80" s="44">
        <v>28</v>
      </c>
      <c r="V80" s="44">
        <v>17</v>
      </c>
      <c r="W80" s="44">
        <v>8</v>
      </c>
      <c r="X80" s="44">
        <v>17</v>
      </c>
      <c r="Y80" s="46">
        <f>X80*100/E80</f>
        <v>7.9069767441860463</v>
      </c>
      <c r="Z80" s="44"/>
      <c r="AA80" s="44"/>
      <c r="AB80" s="44"/>
      <c r="AC80" s="44"/>
      <c r="AD80" s="44"/>
      <c r="AE80" s="44"/>
    </row>
    <row r="81" spans="1:31" s="1" customFormat="1" x14ac:dyDescent="0.25">
      <c r="A81" s="73" t="s">
        <v>138</v>
      </c>
      <c r="B81" s="55" t="s">
        <v>139</v>
      </c>
      <c r="C81" s="61">
        <v>273.73</v>
      </c>
      <c r="D81" s="44">
        <v>441</v>
      </c>
      <c r="E81" s="44">
        <v>482</v>
      </c>
      <c r="F81" s="45">
        <f>E81/C81</f>
        <v>1.7608592408577795</v>
      </c>
      <c r="G81" s="44">
        <v>35</v>
      </c>
      <c r="H81" s="44">
        <f>G81*100/D81</f>
        <v>7.9365079365079367</v>
      </c>
      <c r="I81" s="44"/>
      <c r="J81" s="44"/>
      <c r="K81" s="44"/>
      <c r="L81" s="44"/>
      <c r="M81" s="44"/>
      <c r="N81" s="44"/>
      <c r="O81" s="44">
        <v>14</v>
      </c>
      <c r="P81" s="44"/>
      <c r="Q81" s="44"/>
      <c r="R81" s="44"/>
      <c r="S81" s="44"/>
      <c r="T81" s="44"/>
      <c r="U81" s="44">
        <v>40</v>
      </c>
      <c r="V81" s="44">
        <v>38</v>
      </c>
      <c r="W81" s="44">
        <v>8</v>
      </c>
      <c r="X81" s="44">
        <v>38</v>
      </c>
      <c r="Y81" s="46">
        <f>X81*100/E81</f>
        <v>7.8838174273858925</v>
      </c>
      <c r="Z81" s="44"/>
      <c r="AA81" s="44"/>
      <c r="AB81" s="44"/>
      <c r="AC81" s="44"/>
      <c r="AD81" s="44"/>
      <c r="AE81" s="44"/>
    </row>
    <row r="82" spans="1:31" ht="15.75" customHeight="1" x14ac:dyDescent="0.25">
      <c r="A82" s="56" t="s">
        <v>140</v>
      </c>
      <c r="B82" s="56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</row>
    <row r="83" spans="1:31" s="1" customFormat="1" ht="15.75" x14ac:dyDescent="0.25">
      <c r="A83" s="62" t="s">
        <v>141</v>
      </c>
      <c r="B83" s="55" t="s">
        <v>30</v>
      </c>
      <c r="C83" s="43">
        <v>204.64</v>
      </c>
      <c r="D83" s="49">
        <v>129</v>
      </c>
      <c r="E83" s="49">
        <v>154</v>
      </c>
      <c r="F83" s="50">
        <f>E83/C83</f>
        <v>0.7525410476935106</v>
      </c>
      <c r="G83" s="49">
        <v>15</v>
      </c>
      <c r="H83" s="51">
        <f>G83*100/D83</f>
        <v>11.627906976744185</v>
      </c>
      <c r="I83" s="49">
        <v>0</v>
      </c>
      <c r="J83" s="49">
        <v>2</v>
      </c>
      <c r="K83" s="49">
        <v>0</v>
      </c>
      <c r="L83" s="49">
        <v>0</v>
      </c>
      <c r="M83" s="49">
        <v>8</v>
      </c>
      <c r="N83" s="49">
        <v>5</v>
      </c>
      <c r="O83" s="49">
        <v>1</v>
      </c>
      <c r="P83" s="49">
        <v>0</v>
      </c>
      <c r="Q83" s="49">
        <v>0</v>
      </c>
      <c r="R83" s="49">
        <v>0</v>
      </c>
      <c r="S83" s="49">
        <v>0</v>
      </c>
      <c r="T83" s="49">
        <v>1</v>
      </c>
      <c r="U83" s="49">
        <f>O83*100/G83</f>
        <v>6.666666666666667</v>
      </c>
      <c r="V83" s="49">
        <v>7</v>
      </c>
      <c r="W83" s="49">
        <v>5</v>
      </c>
      <c r="X83" s="52">
        <v>7</v>
      </c>
      <c r="Y83" s="52">
        <v>4.9000000000000004</v>
      </c>
      <c r="Z83" s="52">
        <v>0</v>
      </c>
      <c r="AA83" s="52">
        <v>1</v>
      </c>
      <c r="AB83" s="52">
        <v>0</v>
      </c>
      <c r="AC83" s="52">
        <v>0</v>
      </c>
      <c r="AD83" s="52">
        <v>3</v>
      </c>
      <c r="AE83" s="52">
        <v>3</v>
      </c>
    </row>
    <row r="84" spans="1:31" s="1" customFormat="1" ht="15.75" x14ac:dyDescent="0.25">
      <c r="A84" s="62" t="s">
        <v>142</v>
      </c>
      <c r="B84" s="42" t="s">
        <v>143</v>
      </c>
      <c r="C84" s="43">
        <v>699.95899999999995</v>
      </c>
      <c r="D84" s="49">
        <v>1278</v>
      </c>
      <c r="E84" s="49">
        <v>1248</v>
      </c>
      <c r="F84" s="50">
        <f>E84/C84</f>
        <v>1.7829615734635886</v>
      </c>
      <c r="G84" s="49">
        <v>64</v>
      </c>
      <c r="H84" s="51">
        <f>G84*100/D84</f>
        <v>5.0078247261345856</v>
      </c>
      <c r="I84" s="49"/>
      <c r="J84" s="49"/>
      <c r="K84" s="49"/>
      <c r="L84" s="49"/>
      <c r="M84" s="49"/>
      <c r="N84" s="49"/>
      <c r="O84" s="49">
        <v>43</v>
      </c>
      <c r="P84" s="49"/>
      <c r="Q84" s="49"/>
      <c r="R84" s="49"/>
      <c r="S84" s="49"/>
      <c r="T84" s="49"/>
      <c r="U84" s="49">
        <f>O84*100/G84</f>
        <v>67.1875</v>
      </c>
      <c r="V84" s="49">
        <v>99</v>
      </c>
      <c r="W84" s="49">
        <v>8</v>
      </c>
      <c r="X84" s="52">
        <v>62</v>
      </c>
      <c r="Y84" s="52">
        <v>5</v>
      </c>
      <c r="Z84" s="52"/>
      <c r="AA84" s="52"/>
      <c r="AB84" s="52"/>
      <c r="AC84" s="52"/>
      <c r="AD84" s="52"/>
      <c r="AE84" s="52"/>
    </row>
    <row r="85" spans="1:31" s="1" customFormat="1" ht="25.5" x14ac:dyDescent="0.25">
      <c r="A85" s="62" t="s">
        <v>144</v>
      </c>
      <c r="B85" s="42" t="s">
        <v>145</v>
      </c>
      <c r="C85" s="43">
        <v>354.61</v>
      </c>
      <c r="D85" s="49">
        <v>1211</v>
      </c>
      <c r="E85" s="49">
        <v>1274</v>
      </c>
      <c r="F85" s="50">
        <f>E85/C85</f>
        <v>3.5926792814641435</v>
      </c>
      <c r="G85" s="49">
        <v>84</v>
      </c>
      <c r="H85" s="51">
        <f>G85*100/D85</f>
        <v>6.9364161849710984</v>
      </c>
      <c r="I85" s="49"/>
      <c r="J85" s="49"/>
      <c r="K85" s="49"/>
      <c r="L85" s="49"/>
      <c r="M85" s="49"/>
      <c r="N85" s="49"/>
      <c r="O85" s="49">
        <v>20</v>
      </c>
      <c r="P85" s="49"/>
      <c r="Q85" s="49"/>
      <c r="R85" s="49"/>
      <c r="S85" s="49"/>
      <c r="T85" s="49"/>
      <c r="U85" s="49">
        <f>O85*100/G85</f>
        <v>23.80952380952381</v>
      </c>
      <c r="V85" s="49">
        <v>152</v>
      </c>
      <c r="W85" s="49">
        <v>12</v>
      </c>
      <c r="X85" s="52">
        <v>88</v>
      </c>
      <c r="Y85" s="52">
        <v>6.9</v>
      </c>
      <c r="Z85" s="52"/>
      <c r="AA85" s="52"/>
      <c r="AB85" s="52"/>
      <c r="AC85" s="52"/>
      <c r="AD85" s="52"/>
      <c r="AE85" s="52"/>
    </row>
    <row r="86" spans="1:31" s="1" customFormat="1" ht="15.75" x14ac:dyDescent="0.25">
      <c r="A86" s="62" t="s">
        <v>146</v>
      </c>
      <c r="B86" s="42" t="s">
        <v>147</v>
      </c>
      <c r="C86" s="47">
        <v>22.882999999999999</v>
      </c>
      <c r="D86" s="49">
        <v>33</v>
      </c>
      <c r="E86" s="49">
        <v>33</v>
      </c>
      <c r="F86" s="50">
        <f>E86/C86</f>
        <v>1.4421186033299831</v>
      </c>
      <c r="G86" s="49">
        <v>2</v>
      </c>
      <c r="H86" s="51">
        <f>G86*100/D86</f>
        <v>6.0606060606060606</v>
      </c>
      <c r="I86" s="49"/>
      <c r="J86" s="49"/>
      <c r="K86" s="49"/>
      <c r="L86" s="49"/>
      <c r="M86" s="49"/>
      <c r="N86" s="49"/>
      <c r="O86" s="49">
        <v>0</v>
      </c>
      <c r="P86" s="49"/>
      <c r="Q86" s="49"/>
      <c r="R86" s="49"/>
      <c r="S86" s="49"/>
      <c r="T86" s="49"/>
      <c r="U86" s="49">
        <v>0</v>
      </c>
      <c r="V86" s="49">
        <v>2</v>
      </c>
      <c r="W86" s="49">
        <v>8</v>
      </c>
      <c r="X86" s="52">
        <v>2</v>
      </c>
      <c r="Y86" s="52">
        <v>8</v>
      </c>
      <c r="Z86" s="52"/>
      <c r="AA86" s="52"/>
      <c r="AB86" s="52"/>
      <c r="AC86" s="52"/>
      <c r="AD86" s="52"/>
      <c r="AE86" s="52"/>
    </row>
    <row r="87" spans="1:31" s="1" customFormat="1" ht="15.75" x14ac:dyDescent="0.25">
      <c r="A87" s="62" t="s">
        <v>148</v>
      </c>
      <c r="B87" s="42" t="s">
        <v>149</v>
      </c>
      <c r="C87" s="43">
        <v>812.9</v>
      </c>
      <c r="D87" s="49">
        <v>2525</v>
      </c>
      <c r="E87" s="49">
        <v>2646</v>
      </c>
      <c r="F87" s="50">
        <f>E87/C87</f>
        <v>3.2550129167179236</v>
      </c>
      <c r="G87" s="49">
        <v>177</v>
      </c>
      <c r="H87" s="51">
        <f>G87*100/D87</f>
        <v>7.0099009900990099</v>
      </c>
      <c r="I87" s="49"/>
      <c r="J87" s="49"/>
      <c r="K87" s="49"/>
      <c r="L87" s="49"/>
      <c r="M87" s="49"/>
      <c r="N87" s="49"/>
      <c r="O87" s="49">
        <v>156</v>
      </c>
      <c r="P87" s="49"/>
      <c r="Q87" s="49"/>
      <c r="R87" s="49"/>
      <c r="S87" s="49"/>
      <c r="T87" s="49"/>
      <c r="U87" s="49">
        <f>O87*100/G87</f>
        <v>88.13559322033899</v>
      </c>
      <c r="V87" s="49">
        <v>317</v>
      </c>
      <c r="W87" s="49">
        <v>12</v>
      </c>
      <c r="X87" s="52">
        <v>185</v>
      </c>
      <c r="Y87" s="52">
        <v>7</v>
      </c>
      <c r="Z87" s="52"/>
      <c r="AA87" s="52"/>
      <c r="AB87" s="52"/>
      <c r="AC87" s="52"/>
      <c r="AD87" s="52"/>
      <c r="AE87" s="52"/>
    </row>
    <row r="88" spans="1:31" ht="15.75" customHeight="1" x14ac:dyDescent="0.25">
      <c r="A88" s="56" t="s">
        <v>150</v>
      </c>
      <c r="B88" s="56"/>
      <c r="C88" s="56"/>
      <c r="D88" s="56"/>
      <c r="E88" s="56"/>
      <c r="F88" s="56"/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</row>
    <row r="89" spans="1:31" s="1" customFormat="1" ht="15.75" x14ac:dyDescent="0.25">
      <c r="A89" s="62" t="s">
        <v>151</v>
      </c>
      <c r="B89" s="55" t="s">
        <v>30</v>
      </c>
      <c r="C89" s="43">
        <v>559.524</v>
      </c>
      <c r="D89" s="49">
        <v>627</v>
      </c>
      <c r="E89" s="49">
        <v>711</v>
      </c>
      <c r="F89" s="50">
        <f>E89/C89</f>
        <v>1.2707229716687756</v>
      </c>
      <c r="G89" s="49">
        <v>47</v>
      </c>
      <c r="H89" s="51">
        <f>G89*100/D89</f>
        <v>7.4960127591706538</v>
      </c>
      <c r="I89" s="49">
        <v>0</v>
      </c>
      <c r="J89" s="49">
        <v>7</v>
      </c>
      <c r="K89" s="49">
        <v>0</v>
      </c>
      <c r="L89" s="49">
        <v>0</v>
      </c>
      <c r="M89" s="49">
        <v>24</v>
      </c>
      <c r="N89" s="49">
        <v>16</v>
      </c>
      <c r="O89" s="49">
        <v>15</v>
      </c>
      <c r="P89" s="49">
        <v>0</v>
      </c>
      <c r="Q89" s="49">
        <v>0</v>
      </c>
      <c r="R89" s="49">
        <v>0</v>
      </c>
      <c r="S89" s="49">
        <v>7</v>
      </c>
      <c r="T89" s="49">
        <v>8</v>
      </c>
      <c r="U89" s="49">
        <f>O89*100/G89</f>
        <v>31.914893617021278</v>
      </c>
      <c r="V89" s="49">
        <v>56</v>
      </c>
      <c r="W89" s="49">
        <v>8</v>
      </c>
      <c r="X89" s="52">
        <v>53</v>
      </c>
      <c r="Y89" s="54">
        <f>X89*100/E89</f>
        <v>7.4542897327707456</v>
      </c>
      <c r="Z89" s="52">
        <v>0</v>
      </c>
      <c r="AA89" s="52">
        <v>1</v>
      </c>
      <c r="AB89" s="52">
        <v>0</v>
      </c>
      <c r="AC89" s="52">
        <v>0</v>
      </c>
      <c r="AD89" s="52">
        <v>8</v>
      </c>
      <c r="AE89" s="52">
        <v>3</v>
      </c>
    </row>
    <row r="90" spans="1:31" s="1" customFormat="1" ht="76.5" x14ac:dyDescent="0.25">
      <c r="A90" s="62" t="s">
        <v>152</v>
      </c>
      <c r="B90" s="42" t="s">
        <v>39</v>
      </c>
      <c r="C90" s="43"/>
      <c r="D90" s="49"/>
      <c r="E90" s="49"/>
      <c r="F90" s="50"/>
      <c r="G90" s="49">
        <v>3</v>
      </c>
      <c r="H90" s="51">
        <v>0.4</v>
      </c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52">
        <v>3</v>
      </c>
      <c r="Y90" s="54">
        <v>0.4</v>
      </c>
      <c r="Z90" s="52"/>
      <c r="AA90" s="52"/>
      <c r="AB90" s="52"/>
      <c r="AC90" s="52"/>
      <c r="AD90" s="52">
        <v>3</v>
      </c>
      <c r="AE90" s="52"/>
    </row>
    <row r="91" spans="1:31" ht="25.5" x14ac:dyDescent="0.25">
      <c r="A91" s="62" t="s">
        <v>153</v>
      </c>
      <c r="B91" s="55" t="s">
        <v>154</v>
      </c>
      <c r="C91" s="43">
        <v>396.81</v>
      </c>
      <c r="D91" s="49">
        <v>1625</v>
      </c>
      <c r="E91" s="49">
        <v>1414</v>
      </c>
      <c r="F91" s="50">
        <f t="shared" ref="F91:F97" si="8">E91/C91</f>
        <v>3.5634182606285125</v>
      </c>
      <c r="G91" s="49">
        <v>186</v>
      </c>
      <c r="H91" s="51">
        <f t="shared" ref="H91:H97" si="9">G91*100/D91</f>
        <v>11.446153846153846</v>
      </c>
      <c r="I91" s="49"/>
      <c r="J91" s="49"/>
      <c r="K91" s="49"/>
      <c r="L91" s="49"/>
      <c r="M91" s="49"/>
      <c r="N91" s="49"/>
      <c r="O91" s="49">
        <v>103</v>
      </c>
      <c r="P91" s="49"/>
      <c r="Q91" s="49"/>
      <c r="R91" s="49"/>
      <c r="S91" s="49"/>
      <c r="T91" s="49"/>
      <c r="U91" s="49">
        <f t="shared" ref="U91:U97" si="10">O91*100/G91</f>
        <v>55.376344086021504</v>
      </c>
      <c r="V91" s="49">
        <v>169</v>
      </c>
      <c r="W91" s="49">
        <v>12</v>
      </c>
      <c r="X91" s="52">
        <v>169</v>
      </c>
      <c r="Y91" s="54">
        <f t="shared" ref="Y91:Y97" si="11">X91*100/E91</f>
        <v>11.951909476661951</v>
      </c>
      <c r="Z91" s="59"/>
      <c r="AA91" s="59"/>
      <c r="AB91" s="59"/>
      <c r="AC91" s="59"/>
      <c r="AD91" s="59"/>
      <c r="AE91" s="59"/>
    </row>
    <row r="92" spans="1:31" ht="15.75" x14ac:dyDescent="0.25">
      <c r="A92" s="62"/>
      <c r="B92" s="55" t="s">
        <v>155</v>
      </c>
      <c r="C92" s="43">
        <v>143.51</v>
      </c>
      <c r="D92" s="49">
        <v>346</v>
      </c>
      <c r="E92" s="49">
        <v>375</v>
      </c>
      <c r="F92" s="50">
        <f t="shared" si="8"/>
        <v>2.6130583234617797</v>
      </c>
      <c r="G92" s="49">
        <v>27</v>
      </c>
      <c r="H92" s="51">
        <f t="shared" si="9"/>
        <v>7.803468208092486</v>
      </c>
      <c r="I92" s="49"/>
      <c r="J92" s="49"/>
      <c r="K92" s="49"/>
      <c r="L92" s="49"/>
      <c r="M92" s="49"/>
      <c r="N92" s="49"/>
      <c r="O92" s="49">
        <v>6</v>
      </c>
      <c r="P92" s="49"/>
      <c r="Q92" s="49"/>
      <c r="R92" s="49"/>
      <c r="S92" s="49"/>
      <c r="T92" s="49"/>
      <c r="U92" s="49">
        <f t="shared" si="10"/>
        <v>22.222222222222221</v>
      </c>
      <c r="V92" s="49">
        <v>30</v>
      </c>
      <c r="W92" s="49">
        <v>8</v>
      </c>
      <c r="X92" s="52">
        <v>30</v>
      </c>
      <c r="Y92" s="54">
        <f t="shared" si="11"/>
        <v>8</v>
      </c>
      <c r="Z92" s="59"/>
      <c r="AA92" s="59"/>
      <c r="AB92" s="59"/>
      <c r="AC92" s="59"/>
      <c r="AD92" s="59"/>
      <c r="AE92" s="59"/>
    </row>
    <row r="93" spans="1:31" ht="15.75" x14ac:dyDescent="0.25">
      <c r="A93" s="62" t="s">
        <v>156</v>
      </c>
      <c r="B93" s="55" t="s">
        <v>157</v>
      </c>
      <c r="C93" s="47">
        <v>29.94</v>
      </c>
      <c r="D93" s="49">
        <v>193</v>
      </c>
      <c r="E93" s="49">
        <v>203</v>
      </c>
      <c r="F93" s="50">
        <f t="shared" si="8"/>
        <v>6.7802271209084832</v>
      </c>
      <c r="G93" s="49">
        <v>28</v>
      </c>
      <c r="H93" s="51">
        <f t="shared" si="9"/>
        <v>14.507772020725389</v>
      </c>
      <c r="I93" s="49"/>
      <c r="J93" s="49"/>
      <c r="K93" s="49"/>
      <c r="L93" s="49"/>
      <c r="M93" s="49"/>
      <c r="N93" s="49"/>
      <c r="O93" s="49">
        <v>4</v>
      </c>
      <c r="P93" s="49"/>
      <c r="Q93" s="49"/>
      <c r="R93" s="49"/>
      <c r="S93" s="49"/>
      <c r="T93" s="49"/>
      <c r="U93" s="49">
        <f t="shared" si="10"/>
        <v>14.285714285714286</v>
      </c>
      <c r="V93" s="49">
        <v>30</v>
      </c>
      <c r="W93" s="49">
        <v>15</v>
      </c>
      <c r="X93" s="52">
        <v>28</v>
      </c>
      <c r="Y93" s="54">
        <f t="shared" si="11"/>
        <v>13.793103448275861</v>
      </c>
      <c r="Z93" s="59"/>
      <c r="AA93" s="59"/>
      <c r="AB93" s="59"/>
      <c r="AC93" s="59"/>
      <c r="AD93" s="59"/>
      <c r="AE93" s="59"/>
    </row>
    <row r="94" spans="1:31" ht="15.75" x14ac:dyDescent="0.25">
      <c r="A94" s="62" t="s">
        <v>158</v>
      </c>
      <c r="B94" s="55" t="s">
        <v>159</v>
      </c>
      <c r="C94" s="47">
        <v>39.04</v>
      </c>
      <c r="D94" s="49">
        <v>81</v>
      </c>
      <c r="E94" s="49">
        <v>65</v>
      </c>
      <c r="F94" s="50">
        <f t="shared" si="8"/>
        <v>1.6649590163934427</v>
      </c>
      <c r="G94" s="49">
        <v>6</v>
      </c>
      <c r="H94" s="51">
        <f t="shared" si="9"/>
        <v>7.4074074074074074</v>
      </c>
      <c r="I94" s="49"/>
      <c r="J94" s="49"/>
      <c r="K94" s="49"/>
      <c r="L94" s="49"/>
      <c r="M94" s="49"/>
      <c r="N94" s="49"/>
      <c r="O94" s="49">
        <v>5</v>
      </c>
      <c r="P94" s="49"/>
      <c r="Q94" s="49"/>
      <c r="R94" s="49"/>
      <c r="S94" s="49"/>
      <c r="T94" s="49"/>
      <c r="U94" s="49">
        <f t="shared" si="10"/>
        <v>83.333333333333329</v>
      </c>
      <c r="V94" s="49">
        <v>5</v>
      </c>
      <c r="W94" s="49">
        <v>8</v>
      </c>
      <c r="X94" s="52">
        <v>5</v>
      </c>
      <c r="Y94" s="54">
        <f t="shared" si="11"/>
        <v>7.6923076923076925</v>
      </c>
      <c r="Z94" s="59"/>
      <c r="AA94" s="59"/>
      <c r="AB94" s="59"/>
      <c r="AC94" s="59"/>
      <c r="AD94" s="59"/>
      <c r="AE94" s="59"/>
    </row>
    <row r="95" spans="1:31" ht="15.75" x14ac:dyDescent="0.25">
      <c r="A95" s="62" t="s">
        <v>160</v>
      </c>
      <c r="B95" s="55" t="s">
        <v>161</v>
      </c>
      <c r="C95" s="47">
        <v>21.24</v>
      </c>
      <c r="D95" s="49">
        <v>101</v>
      </c>
      <c r="E95" s="49">
        <v>235</v>
      </c>
      <c r="F95" s="50">
        <f t="shared" si="8"/>
        <v>11.064030131826742</v>
      </c>
      <c r="G95" s="49">
        <v>12</v>
      </c>
      <c r="H95" s="51">
        <f t="shared" si="9"/>
        <v>11.881188118811881</v>
      </c>
      <c r="I95" s="49"/>
      <c r="J95" s="49"/>
      <c r="K95" s="49"/>
      <c r="L95" s="49"/>
      <c r="M95" s="49"/>
      <c r="N95" s="49"/>
      <c r="O95" s="49">
        <v>12</v>
      </c>
      <c r="P95" s="49"/>
      <c r="Q95" s="49"/>
      <c r="R95" s="49"/>
      <c r="S95" s="49"/>
      <c r="T95" s="49"/>
      <c r="U95" s="49">
        <f t="shared" si="10"/>
        <v>100</v>
      </c>
      <c r="V95" s="49">
        <v>42</v>
      </c>
      <c r="W95" s="49">
        <v>18</v>
      </c>
      <c r="X95" s="52">
        <v>42</v>
      </c>
      <c r="Y95" s="54">
        <f t="shared" si="11"/>
        <v>17.872340425531913</v>
      </c>
      <c r="Z95" s="59"/>
      <c r="AA95" s="59"/>
      <c r="AB95" s="59"/>
      <c r="AC95" s="59"/>
      <c r="AD95" s="59"/>
      <c r="AE95" s="59"/>
    </row>
    <row r="96" spans="1:31" ht="15.75" x14ac:dyDescent="0.25">
      <c r="A96" s="62" t="s">
        <v>162</v>
      </c>
      <c r="B96" s="55" t="s">
        <v>163</v>
      </c>
      <c r="C96" s="43">
        <v>95.58</v>
      </c>
      <c r="D96" s="49">
        <v>574</v>
      </c>
      <c r="E96" s="49">
        <v>404</v>
      </c>
      <c r="F96" s="50">
        <f t="shared" si="8"/>
        <v>4.2268256957522494</v>
      </c>
      <c r="G96" s="49">
        <v>46</v>
      </c>
      <c r="H96" s="51">
        <f t="shared" si="9"/>
        <v>8.0139372822299659</v>
      </c>
      <c r="I96" s="49"/>
      <c r="J96" s="49"/>
      <c r="K96" s="49"/>
      <c r="L96" s="49"/>
      <c r="M96" s="49"/>
      <c r="N96" s="49"/>
      <c r="O96" s="49">
        <v>31</v>
      </c>
      <c r="P96" s="49"/>
      <c r="Q96" s="49"/>
      <c r="R96" s="49"/>
      <c r="S96" s="49"/>
      <c r="T96" s="49"/>
      <c r="U96" s="49">
        <f t="shared" si="10"/>
        <v>67.391304347826093</v>
      </c>
      <c r="V96" s="49">
        <v>48</v>
      </c>
      <c r="W96" s="49">
        <v>12</v>
      </c>
      <c r="X96" s="52">
        <v>48</v>
      </c>
      <c r="Y96" s="54">
        <f t="shared" si="11"/>
        <v>11.881188118811881</v>
      </c>
      <c r="Z96" s="59"/>
      <c r="AA96" s="59"/>
      <c r="AB96" s="59"/>
      <c r="AC96" s="59"/>
      <c r="AD96" s="59"/>
      <c r="AE96" s="59"/>
    </row>
    <row r="97" spans="1:32" s="1" customFormat="1" ht="27.75" customHeight="1" x14ac:dyDescent="0.25">
      <c r="A97" s="62" t="s">
        <v>164</v>
      </c>
      <c r="B97" s="55" t="s">
        <v>165</v>
      </c>
      <c r="C97" s="43">
        <v>140.62</v>
      </c>
      <c r="D97" s="49">
        <v>125</v>
      </c>
      <c r="E97" s="49">
        <v>217</v>
      </c>
      <c r="F97" s="50">
        <f t="shared" si="8"/>
        <v>1.5431659792348171</v>
      </c>
      <c r="G97" s="49">
        <v>6</v>
      </c>
      <c r="H97" s="51">
        <f t="shared" si="9"/>
        <v>4.8</v>
      </c>
      <c r="I97" s="49"/>
      <c r="J97" s="49"/>
      <c r="K97" s="49"/>
      <c r="L97" s="49"/>
      <c r="M97" s="49"/>
      <c r="N97" s="49"/>
      <c r="O97" s="49">
        <v>6</v>
      </c>
      <c r="P97" s="49"/>
      <c r="Q97" s="49"/>
      <c r="R97" s="49"/>
      <c r="S97" s="49"/>
      <c r="T97" s="49"/>
      <c r="U97" s="49">
        <f t="shared" si="10"/>
        <v>100</v>
      </c>
      <c r="V97" s="49">
        <v>17</v>
      </c>
      <c r="W97" s="49">
        <v>8</v>
      </c>
      <c r="X97" s="52">
        <v>10</v>
      </c>
      <c r="Y97" s="54">
        <f t="shared" si="11"/>
        <v>4.6082949308755756</v>
      </c>
      <c r="Z97" s="52"/>
      <c r="AA97" s="52"/>
      <c r="AB97" s="52"/>
      <c r="AC97" s="52"/>
      <c r="AD97" s="52"/>
      <c r="AE97" s="52"/>
    </row>
    <row r="98" spans="1:32" ht="15.75" x14ac:dyDescent="0.25">
      <c r="A98" s="48" t="s">
        <v>166</v>
      </c>
      <c r="B98" s="48"/>
      <c r="C98" s="48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</row>
    <row r="99" spans="1:32" s="1" customFormat="1" x14ac:dyDescent="0.25">
      <c r="A99" s="73" t="s">
        <v>167</v>
      </c>
      <c r="B99" s="55" t="s">
        <v>30</v>
      </c>
      <c r="C99" s="61">
        <v>572.79</v>
      </c>
      <c r="D99" s="74">
        <v>2967</v>
      </c>
      <c r="E99" s="74">
        <v>1193</v>
      </c>
      <c r="F99" s="75">
        <f>E99/C99</f>
        <v>2.0827877581661691</v>
      </c>
      <c r="G99" s="74">
        <v>356</v>
      </c>
      <c r="H99" s="74">
        <v>0</v>
      </c>
      <c r="I99" s="74">
        <v>0</v>
      </c>
      <c r="J99" s="74">
        <v>53</v>
      </c>
      <c r="K99" s="74">
        <v>0</v>
      </c>
      <c r="L99" s="74">
        <v>0</v>
      </c>
      <c r="M99" s="74">
        <v>196</v>
      </c>
      <c r="N99" s="74">
        <v>107</v>
      </c>
      <c r="O99" s="74">
        <v>67</v>
      </c>
      <c r="P99" s="74">
        <v>0</v>
      </c>
      <c r="Q99" s="74">
        <v>0</v>
      </c>
      <c r="R99" s="74">
        <v>0</v>
      </c>
      <c r="S99" s="74">
        <v>63</v>
      </c>
      <c r="T99" s="74">
        <v>45</v>
      </c>
      <c r="U99" s="74">
        <f>O99*100/G99</f>
        <v>18.820224719101123</v>
      </c>
      <c r="V99" s="74">
        <v>95</v>
      </c>
      <c r="W99" s="74">
        <v>8</v>
      </c>
      <c r="X99" s="76">
        <v>95</v>
      </c>
      <c r="Y99" s="77">
        <f>X99*100/E99</f>
        <v>7.9631181894383909</v>
      </c>
      <c r="Z99" s="76">
        <v>0</v>
      </c>
      <c r="AA99" s="76">
        <v>14</v>
      </c>
      <c r="AB99" s="76">
        <v>0</v>
      </c>
      <c r="AC99" s="76">
        <v>0</v>
      </c>
      <c r="AD99" s="76">
        <v>52</v>
      </c>
      <c r="AE99" s="76">
        <v>29</v>
      </c>
    </row>
    <row r="100" spans="1:32" ht="15.75" customHeight="1" x14ac:dyDescent="0.25">
      <c r="A100" s="56" t="s">
        <v>168</v>
      </c>
      <c r="B100" s="56"/>
      <c r="C100" s="56"/>
      <c r="D100" s="56"/>
      <c r="E100" s="56"/>
      <c r="F100" s="56"/>
      <c r="G100" s="56"/>
      <c r="H100" s="56"/>
      <c r="I100" s="56"/>
      <c r="J100" s="56"/>
      <c r="K100" s="56"/>
      <c r="L100" s="56"/>
      <c r="M100" s="56"/>
      <c r="N100" s="56"/>
      <c r="O100" s="56"/>
      <c r="P100" s="56"/>
      <c r="Q100" s="56"/>
      <c r="R100" s="56"/>
      <c r="S100" s="56"/>
      <c r="T100" s="56"/>
      <c r="U100" s="56"/>
      <c r="V100" s="56"/>
      <c r="W100" s="56"/>
      <c r="X100" s="56"/>
      <c r="Y100" s="56"/>
      <c r="Z100" s="56"/>
      <c r="AA100" s="56"/>
      <c r="AB100" s="56"/>
      <c r="AC100" s="56"/>
      <c r="AD100" s="56"/>
      <c r="AE100" s="56"/>
    </row>
    <row r="101" spans="1:32" s="1" customFormat="1" ht="15.75" x14ac:dyDescent="0.25">
      <c r="A101" s="41" t="s">
        <v>169</v>
      </c>
      <c r="B101" s="42" t="s">
        <v>30</v>
      </c>
      <c r="C101" s="78">
        <v>1591.999</v>
      </c>
      <c r="D101" s="49">
        <v>4888</v>
      </c>
      <c r="E101" s="49">
        <v>3867</v>
      </c>
      <c r="F101" s="50">
        <f>E101/C101</f>
        <v>2.4290216262698658</v>
      </c>
      <c r="G101" s="49">
        <v>397</v>
      </c>
      <c r="H101" s="51">
        <f>G101*100/D101</f>
        <v>8.1219312602291325</v>
      </c>
      <c r="I101" s="49">
        <v>0</v>
      </c>
      <c r="J101" s="49">
        <v>11</v>
      </c>
      <c r="K101" s="49">
        <v>0</v>
      </c>
      <c r="L101" s="49">
        <v>0</v>
      </c>
      <c r="M101" s="49">
        <v>50</v>
      </c>
      <c r="N101" s="49">
        <v>16</v>
      </c>
      <c r="O101" s="49">
        <v>12</v>
      </c>
      <c r="P101" s="49">
        <v>4</v>
      </c>
      <c r="Q101" s="49">
        <v>0</v>
      </c>
      <c r="R101" s="49">
        <v>0</v>
      </c>
      <c r="S101" s="49">
        <v>8</v>
      </c>
      <c r="T101" s="49">
        <v>0</v>
      </c>
      <c r="U101" s="49">
        <f>O101*100/G101</f>
        <v>3.0226700251889169</v>
      </c>
      <c r="V101" s="49">
        <v>309</v>
      </c>
      <c r="W101" s="49">
        <v>8</v>
      </c>
      <c r="X101" s="52">
        <v>309</v>
      </c>
      <c r="Y101" s="52">
        <f>X101*100/E101</f>
        <v>7.990690457719162</v>
      </c>
      <c r="Z101" s="52">
        <v>0</v>
      </c>
      <c r="AA101" s="52">
        <v>46</v>
      </c>
      <c r="AB101" s="52">
        <v>0</v>
      </c>
      <c r="AC101" s="52">
        <v>0</v>
      </c>
      <c r="AD101" s="52">
        <v>170</v>
      </c>
      <c r="AE101" s="52">
        <v>93</v>
      </c>
      <c r="AF101" s="1" t="s">
        <v>170</v>
      </c>
    </row>
    <row r="102" spans="1:32" s="1" customFormat="1" ht="25.5" x14ac:dyDescent="0.25">
      <c r="A102" s="41" t="s">
        <v>171</v>
      </c>
      <c r="B102" s="42" t="s">
        <v>172</v>
      </c>
      <c r="C102" s="43">
        <v>400</v>
      </c>
      <c r="D102" s="49">
        <v>865</v>
      </c>
      <c r="E102" s="49">
        <v>645</v>
      </c>
      <c r="F102" s="50">
        <f>E102/C102</f>
        <v>1.6125</v>
      </c>
      <c r="G102" s="49">
        <v>43</v>
      </c>
      <c r="H102" s="51">
        <f>G102*100/D102</f>
        <v>4.9710982658959537</v>
      </c>
      <c r="I102" s="49"/>
      <c r="J102" s="49"/>
      <c r="K102" s="49"/>
      <c r="L102" s="49"/>
      <c r="M102" s="49"/>
      <c r="N102" s="49"/>
      <c r="O102" s="49">
        <v>10</v>
      </c>
      <c r="P102" s="49"/>
      <c r="Q102" s="49"/>
      <c r="R102" s="49"/>
      <c r="S102" s="49"/>
      <c r="T102" s="49"/>
      <c r="U102" s="49">
        <f>O102*100/G102</f>
        <v>23.255813953488371</v>
      </c>
      <c r="V102" s="49">
        <v>51</v>
      </c>
      <c r="W102" s="49">
        <v>8</v>
      </c>
      <c r="X102" s="52">
        <v>51</v>
      </c>
      <c r="Y102" s="54">
        <f>X102*100/E102</f>
        <v>7.9069767441860463</v>
      </c>
      <c r="Z102" s="52"/>
      <c r="AA102" s="52"/>
      <c r="AB102" s="52"/>
      <c r="AC102" s="52"/>
      <c r="AD102" s="52"/>
      <c r="AE102" s="52"/>
    </row>
    <row r="103" spans="1:32" s="1" customFormat="1" ht="15.75" x14ac:dyDescent="0.25">
      <c r="A103" s="41" t="s">
        <v>173</v>
      </c>
      <c r="B103" s="42" t="s">
        <v>174</v>
      </c>
      <c r="C103" s="43">
        <v>17.489000000000001</v>
      </c>
      <c r="D103" s="49">
        <v>188</v>
      </c>
      <c r="E103" s="49">
        <v>197</v>
      </c>
      <c r="F103" s="50">
        <f>E103/C103</f>
        <v>11.264223226027788</v>
      </c>
      <c r="G103" s="49">
        <v>13</v>
      </c>
      <c r="H103" s="51">
        <f>G103*100/D103</f>
        <v>6.9148936170212769</v>
      </c>
      <c r="I103" s="49"/>
      <c r="J103" s="49"/>
      <c r="K103" s="49"/>
      <c r="L103" s="49"/>
      <c r="M103" s="49"/>
      <c r="N103" s="49"/>
      <c r="O103" s="49">
        <v>13</v>
      </c>
      <c r="P103" s="49"/>
      <c r="Q103" s="49"/>
      <c r="R103" s="49"/>
      <c r="S103" s="49"/>
      <c r="T103" s="49"/>
      <c r="U103" s="49">
        <f>O103*100/G103</f>
        <v>100</v>
      </c>
      <c r="V103" s="49">
        <v>35</v>
      </c>
      <c r="W103" s="49">
        <v>18</v>
      </c>
      <c r="X103" s="52">
        <v>14</v>
      </c>
      <c r="Y103" s="54">
        <f>X103*100/E103</f>
        <v>7.1065989847715736</v>
      </c>
      <c r="Z103" s="52"/>
      <c r="AA103" s="52"/>
      <c r="AB103" s="52"/>
      <c r="AC103" s="52"/>
      <c r="AD103" s="52"/>
      <c r="AE103" s="52"/>
    </row>
    <row r="104" spans="1:32" s="1" customFormat="1" ht="15.75" x14ac:dyDescent="0.25">
      <c r="A104" s="41" t="s">
        <v>175</v>
      </c>
      <c r="B104" s="42" t="s">
        <v>176</v>
      </c>
      <c r="C104" s="43">
        <v>210.33</v>
      </c>
      <c r="D104" s="49">
        <v>1112</v>
      </c>
      <c r="E104" s="49">
        <v>1122</v>
      </c>
      <c r="F104" s="50">
        <f>E104/C104</f>
        <v>5.3344743973755522</v>
      </c>
      <c r="G104" s="49">
        <v>45</v>
      </c>
      <c r="H104" s="51">
        <f>G104*100/D104</f>
        <v>4.0467625899280577</v>
      </c>
      <c r="I104" s="49"/>
      <c r="J104" s="49"/>
      <c r="K104" s="49"/>
      <c r="L104" s="49"/>
      <c r="M104" s="49"/>
      <c r="N104" s="49"/>
      <c r="O104" s="49">
        <v>11</v>
      </c>
      <c r="P104" s="49"/>
      <c r="Q104" s="49"/>
      <c r="R104" s="49"/>
      <c r="S104" s="49"/>
      <c r="T104" s="49"/>
      <c r="U104" s="49">
        <f>O104*100/G104</f>
        <v>24.444444444444443</v>
      </c>
      <c r="V104" s="49">
        <v>134</v>
      </c>
      <c r="W104" s="49">
        <v>12</v>
      </c>
      <c r="X104" s="52">
        <v>45</v>
      </c>
      <c r="Y104" s="54">
        <f>X104*100/E104</f>
        <v>4.0106951871657754</v>
      </c>
      <c r="Z104" s="52"/>
      <c r="AA104" s="52"/>
      <c r="AB104" s="52"/>
      <c r="AC104" s="52"/>
      <c r="AD104" s="52"/>
      <c r="AE104" s="52"/>
    </row>
    <row r="105" spans="1:32" ht="15.75" customHeight="1" x14ac:dyDescent="0.25">
      <c r="A105" s="56" t="s">
        <v>177</v>
      </c>
      <c r="B105" s="56"/>
      <c r="C105" s="56"/>
      <c r="D105" s="56"/>
      <c r="E105" s="56"/>
      <c r="F105" s="56"/>
      <c r="G105" s="56"/>
      <c r="H105" s="56"/>
      <c r="I105" s="56"/>
      <c r="J105" s="56"/>
      <c r="K105" s="56"/>
      <c r="L105" s="56"/>
      <c r="M105" s="56"/>
      <c r="N105" s="56"/>
      <c r="O105" s="56"/>
      <c r="P105" s="56"/>
      <c r="Q105" s="56"/>
      <c r="R105" s="56"/>
      <c r="S105" s="56"/>
      <c r="T105" s="56"/>
      <c r="U105" s="56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</row>
    <row r="106" spans="1:32" s="1" customFormat="1" ht="15.75" x14ac:dyDescent="0.25">
      <c r="A106" s="41" t="s">
        <v>178</v>
      </c>
      <c r="B106" s="42" t="s">
        <v>30</v>
      </c>
      <c r="C106" s="43">
        <v>249.48</v>
      </c>
      <c r="D106" s="49">
        <v>958</v>
      </c>
      <c r="E106" s="49">
        <v>870</v>
      </c>
      <c r="F106" s="50">
        <f>E106/C106</f>
        <v>3.4872534872534873</v>
      </c>
      <c r="G106" s="49">
        <v>110</v>
      </c>
      <c r="H106" s="49">
        <f>G106*100/D106</f>
        <v>11.482254697286013</v>
      </c>
      <c r="I106" s="49">
        <v>0</v>
      </c>
      <c r="J106" s="49">
        <v>16</v>
      </c>
      <c r="K106" s="49">
        <v>0</v>
      </c>
      <c r="L106" s="49">
        <v>0</v>
      </c>
      <c r="M106" s="49">
        <v>60</v>
      </c>
      <c r="N106" s="49">
        <v>34</v>
      </c>
      <c r="O106" s="49">
        <v>29</v>
      </c>
      <c r="P106" s="49">
        <v>0</v>
      </c>
      <c r="Q106" s="49">
        <v>0</v>
      </c>
      <c r="R106" s="49">
        <v>0</v>
      </c>
      <c r="S106" s="49">
        <v>29</v>
      </c>
      <c r="T106" s="49">
        <v>0</v>
      </c>
      <c r="U106" s="49">
        <f t="shared" ref="U106:U111" si="12">O106*100/G106</f>
        <v>26.363636363636363</v>
      </c>
      <c r="V106" s="49">
        <v>104</v>
      </c>
      <c r="W106" s="49">
        <v>12</v>
      </c>
      <c r="X106" s="52">
        <v>102</v>
      </c>
      <c r="Y106" s="52">
        <f>X106*100/E106</f>
        <v>11.724137931034482</v>
      </c>
      <c r="Z106" s="52">
        <v>0</v>
      </c>
      <c r="AA106" s="52">
        <v>15</v>
      </c>
      <c r="AB106" s="52">
        <v>0</v>
      </c>
      <c r="AC106" s="52">
        <v>0</v>
      </c>
      <c r="AD106" s="52">
        <v>56</v>
      </c>
      <c r="AE106" s="52">
        <v>31</v>
      </c>
    </row>
    <row r="107" spans="1:32" s="1" customFormat="1" ht="76.5" x14ac:dyDescent="0.25">
      <c r="A107" s="41"/>
      <c r="B107" s="42" t="s">
        <v>39</v>
      </c>
      <c r="C107" s="43"/>
      <c r="D107" s="49"/>
      <c r="E107" s="49"/>
      <c r="F107" s="50"/>
      <c r="G107" s="49">
        <v>2</v>
      </c>
      <c r="H107" s="51">
        <f>G107*100/D106</f>
        <v>0.20876826722338204</v>
      </c>
      <c r="I107" s="49"/>
      <c r="J107" s="49"/>
      <c r="K107" s="49"/>
      <c r="L107" s="49"/>
      <c r="M107" s="49"/>
      <c r="N107" s="49"/>
      <c r="O107" s="49">
        <v>0</v>
      </c>
      <c r="P107" s="49"/>
      <c r="Q107" s="49"/>
      <c r="R107" s="49"/>
      <c r="S107" s="49"/>
      <c r="T107" s="49"/>
      <c r="U107" s="49">
        <f t="shared" si="12"/>
        <v>0</v>
      </c>
      <c r="V107" s="49"/>
      <c r="W107" s="49"/>
      <c r="X107" s="52">
        <v>2</v>
      </c>
      <c r="Y107" s="52">
        <f>X107*100/E106</f>
        <v>0.22988505747126436</v>
      </c>
      <c r="Z107" s="52"/>
      <c r="AA107" s="52"/>
      <c r="AB107" s="52"/>
      <c r="AC107" s="52"/>
      <c r="AD107" s="52">
        <v>2</v>
      </c>
      <c r="AE107" s="52"/>
    </row>
    <row r="108" spans="1:32" s="1" customFormat="1" ht="38.25" x14ac:dyDescent="0.25">
      <c r="A108" s="41" t="s">
        <v>179</v>
      </c>
      <c r="B108" s="42" t="s">
        <v>180</v>
      </c>
      <c r="C108" s="43">
        <v>98.5</v>
      </c>
      <c r="D108" s="49">
        <v>767</v>
      </c>
      <c r="E108" s="49">
        <v>793</v>
      </c>
      <c r="F108" s="50">
        <f>E108/C108</f>
        <v>8.0507614213197964</v>
      </c>
      <c r="G108" s="49">
        <v>115</v>
      </c>
      <c r="H108" s="49">
        <f>G108*100/D108</f>
        <v>14.99348109517601</v>
      </c>
      <c r="I108" s="49"/>
      <c r="J108" s="49"/>
      <c r="K108" s="49"/>
      <c r="L108" s="49"/>
      <c r="M108" s="49"/>
      <c r="N108" s="49"/>
      <c r="O108" s="49">
        <v>72</v>
      </c>
      <c r="P108" s="49"/>
      <c r="Q108" s="49"/>
      <c r="R108" s="49"/>
      <c r="S108" s="49"/>
      <c r="T108" s="49"/>
      <c r="U108" s="49">
        <f t="shared" si="12"/>
        <v>62.608695652173914</v>
      </c>
      <c r="V108" s="49">
        <v>118</v>
      </c>
      <c r="W108" s="49">
        <v>15</v>
      </c>
      <c r="X108" s="52">
        <v>118</v>
      </c>
      <c r="Y108" s="54">
        <f>X108*100/E108</f>
        <v>14.880201765447667</v>
      </c>
      <c r="Z108" s="52"/>
      <c r="AA108" s="52"/>
      <c r="AB108" s="52"/>
      <c r="AC108" s="52"/>
      <c r="AD108" s="52"/>
      <c r="AE108" s="52"/>
    </row>
    <row r="109" spans="1:32" s="1" customFormat="1" ht="38.25" x14ac:dyDescent="0.25">
      <c r="A109" s="41" t="s">
        <v>181</v>
      </c>
      <c r="B109" s="42" t="s">
        <v>182</v>
      </c>
      <c r="C109" s="43">
        <v>164.62899999999999</v>
      </c>
      <c r="D109" s="49">
        <v>1112</v>
      </c>
      <c r="E109" s="49">
        <v>1140</v>
      </c>
      <c r="F109" s="50">
        <f>E109/C109</f>
        <v>6.9246609042149325</v>
      </c>
      <c r="G109" s="49">
        <v>166</v>
      </c>
      <c r="H109" s="49">
        <f>G109*100/D109</f>
        <v>14.928057553956835</v>
      </c>
      <c r="I109" s="49"/>
      <c r="J109" s="49"/>
      <c r="K109" s="49"/>
      <c r="L109" s="49"/>
      <c r="M109" s="49"/>
      <c r="N109" s="49"/>
      <c r="O109" s="49">
        <v>47</v>
      </c>
      <c r="P109" s="49"/>
      <c r="Q109" s="49"/>
      <c r="R109" s="49"/>
      <c r="S109" s="49"/>
      <c r="T109" s="49"/>
      <c r="U109" s="49">
        <f t="shared" si="12"/>
        <v>28.313253012048193</v>
      </c>
      <c r="V109" s="49">
        <v>171</v>
      </c>
      <c r="W109" s="49">
        <v>15</v>
      </c>
      <c r="X109" s="52">
        <v>171</v>
      </c>
      <c r="Y109" s="54">
        <f>X109*100/E109</f>
        <v>15</v>
      </c>
      <c r="Z109" s="52"/>
      <c r="AA109" s="52"/>
      <c r="AB109" s="52"/>
      <c r="AC109" s="52"/>
      <c r="AD109" s="52"/>
      <c r="AE109" s="52"/>
    </row>
    <row r="110" spans="1:32" s="1" customFormat="1" ht="15.75" x14ac:dyDescent="0.25">
      <c r="A110" s="41" t="s">
        <v>183</v>
      </c>
      <c r="B110" s="42" t="s">
        <v>184</v>
      </c>
      <c r="C110" s="43">
        <v>7.07</v>
      </c>
      <c r="D110" s="49">
        <v>80</v>
      </c>
      <c r="E110" s="49">
        <v>87</v>
      </c>
      <c r="F110" s="50">
        <f>E110/C110</f>
        <v>12.305516265912305</v>
      </c>
      <c r="G110" s="49">
        <v>14</v>
      </c>
      <c r="H110" s="49">
        <f>G110*100/D110</f>
        <v>17.5</v>
      </c>
      <c r="I110" s="49"/>
      <c r="J110" s="49"/>
      <c r="K110" s="49"/>
      <c r="L110" s="49"/>
      <c r="M110" s="49"/>
      <c r="N110" s="49"/>
      <c r="O110" s="49">
        <v>14</v>
      </c>
      <c r="P110" s="49"/>
      <c r="Q110" s="49"/>
      <c r="R110" s="49"/>
      <c r="S110" s="49"/>
      <c r="T110" s="49"/>
      <c r="U110" s="49">
        <f t="shared" si="12"/>
        <v>100</v>
      </c>
      <c r="V110" s="49">
        <v>21</v>
      </c>
      <c r="W110" s="49">
        <v>25</v>
      </c>
      <c r="X110" s="52">
        <v>14</v>
      </c>
      <c r="Y110" s="54">
        <f>X110*100/E110</f>
        <v>16.091954022988507</v>
      </c>
      <c r="Z110" s="52"/>
      <c r="AA110" s="52"/>
      <c r="AB110" s="52"/>
      <c r="AC110" s="52"/>
      <c r="AD110" s="52"/>
      <c r="AE110" s="52"/>
    </row>
    <row r="111" spans="1:32" s="1" customFormat="1" ht="15.75" x14ac:dyDescent="0.25">
      <c r="A111" s="41" t="s">
        <v>185</v>
      </c>
      <c r="B111" s="42" t="s">
        <v>186</v>
      </c>
      <c r="C111" s="47">
        <v>11.88</v>
      </c>
      <c r="D111" s="49">
        <v>84</v>
      </c>
      <c r="E111" s="49">
        <v>88</v>
      </c>
      <c r="F111" s="50">
        <f>E111/C111</f>
        <v>7.4074074074074066</v>
      </c>
      <c r="G111" s="49">
        <v>6</v>
      </c>
      <c r="H111" s="49">
        <f>G111*100/D111</f>
        <v>7.1428571428571432</v>
      </c>
      <c r="I111" s="49"/>
      <c r="J111" s="49"/>
      <c r="K111" s="49"/>
      <c r="L111" s="49"/>
      <c r="M111" s="49"/>
      <c r="N111" s="49"/>
      <c r="O111" s="49">
        <v>2</v>
      </c>
      <c r="P111" s="49"/>
      <c r="Q111" s="49"/>
      <c r="R111" s="49"/>
      <c r="S111" s="49"/>
      <c r="T111" s="49"/>
      <c r="U111" s="49">
        <f t="shared" si="12"/>
        <v>33.333333333333336</v>
      </c>
      <c r="V111" s="49">
        <v>13</v>
      </c>
      <c r="W111" s="49">
        <v>15</v>
      </c>
      <c r="X111" s="52">
        <v>10</v>
      </c>
      <c r="Y111" s="52">
        <f>X111*100/E111</f>
        <v>11.363636363636363</v>
      </c>
      <c r="Z111" s="52"/>
      <c r="AA111" s="52"/>
      <c r="AB111" s="52"/>
      <c r="AC111" s="52"/>
      <c r="AD111" s="52"/>
      <c r="AE111" s="52"/>
    </row>
    <row r="112" spans="1:32" ht="15.75" customHeight="1" x14ac:dyDescent="0.25">
      <c r="A112" s="56" t="s">
        <v>187</v>
      </c>
      <c r="B112" s="56"/>
      <c r="C112" s="56"/>
      <c r="D112" s="56"/>
      <c r="E112" s="56"/>
      <c r="F112" s="56"/>
      <c r="G112" s="56"/>
      <c r="H112" s="56"/>
      <c r="I112" s="56"/>
      <c r="J112" s="56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</row>
    <row r="113" spans="1:31" s="1" customFormat="1" ht="15.75" x14ac:dyDescent="0.25">
      <c r="A113" s="41" t="s">
        <v>188</v>
      </c>
      <c r="B113" s="42" t="s">
        <v>30</v>
      </c>
      <c r="C113" s="43">
        <v>498.62</v>
      </c>
      <c r="D113" s="49">
        <v>2272</v>
      </c>
      <c r="E113" s="49">
        <v>411</v>
      </c>
      <c r="F113" s="50">
        <f>E113/C113</f>
        <v>0.82427499899723233</v>
      </c>
      <c r="G113" s="49">
        <v>271</v>
      </c>
      <c r="H113" s="49">
        <f>G113*100/D113</f>
        <v>11.92781690140845</v>
      </c>
      <c r="I113" s="49">
        <v>0</v>
      </c>
      <c r="J113" s="49">
        <v>40</v>
      </c>
      <c r="K113" s="49">
        <v>0</v>
      </c>
      <c r="L113" s="49">
        <v>0</v>
      </c>
      <c r="M113" s="49">
        <v>149</v>
      </c>
      <c r="N113" s="49">
        <v>82</v>
      </c>
      <c r="O113" s="49">
        <v>51</v>
      </c>
      <c r="P113" s="49">
        <v>11</v>
      </c>
      <c r="Q113" s="49">
        <v>0</v>
      </c>
      <c r="R113" s="49">
        <v>0</v>
      </c>
      <c r="S113" s="49">
        <v>29</v>
      </c>
      <c r="T113" s="49">
        <v>11</v>
      </c>
      <c r="U113" s="49">
        <f>O113*100/G113</f>
        <v>18.819188191881917</v>
      </c>
      <c r="V113" s="49">
        <v>20</v>
      </c>
      <c r="W113" s="49">
        <v>5</v>
      </c>
      <c r="X113" s="52">
        <v>19</v>
      </c>
      <c r="Y113" s="54">
        <f>X113*100/E113</f>
        <v>4.6228710462287106</v>
      </c>
      <c r="Z113" s="52">
        <v>0</v>
      </c>
      <c r="AA113" s="52">
        <v>2</v>
      </c>
      <c r="AB113" s="52">
        <v>0</v>
      </c>
      <c r="AC113" s="52">
        <v>0</v>
      </c>
      <c r="AD113" s="52">
        <v>11</v>
      </c>
      <c r="AE113" s="52">
        <v>6</v>
      </c>
    </row>
    <row r="114" spans="1:31" s="1" customFormat="1" ht="76.5" x14ac:dyDescent="0.25">
      <c r="A114" s="41"/>
      <c r="B114" s="42" t="s">
        <v>39</v>
      </c>
      <c r="C114" s="43"/>
      <c r="D114" s="49"/>
      <c r="E114" s="49"/>
      <c r="F114" s="50"/>
      <c r="G114" s="49">
        <v>1</v>
      </c>
      <c r="H114" s="50">
        <f>G114*100/D113</f>
        <v>4.401408450704225E-2</v>
      </c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52">
        <v>1</v>
      </c>
      <c r="Y114" s="54">
        <f>X114*100/E113</f>
        <v>0.24330900243309003</v>
      </c>
      <c r="Z114" s="52"/>
      <c r="AA114" s="52"/>
      <c r="AB114" s="52"/>
      <c r="AC114" s="52"/>
      <c r="AD114" s="52">
        <v>1</v>
      </c>
      <c r="AE114" s="52"/>
    </row>
    <row r="115" spans="1:31" s="1" customFormat="1" ht="15.75" x14ac:dyDescent="0.25">
      <c r="A115" s="41" t="s">
        <v>189</v>
      </c>
      <c r="B115" s="42" t="s">
        <v>190</v>
      </c>
      <c r="C115" s="43">
        <v>200.97</v>
      </c>
      <c r="D115" s="49">
        <v>594</v>
      </c>
      <c r="E115" s="49">
        <v>348</v>
      </c>
      <c r="F115" s="50">
        <f>E115/C115</f>
        <v>1.7316017316017316</v>
      </c>
      <c r="G115" s="49">
        <v>35</v>
      </c>
      <c r="H115" s="49">
        <f>G115*100/D115</f>
        <v>5.8922558922558919</v>
      </c>
      <c r="I115" s="49"/>
      <c r="J115" s="49"/>
      <c r="K115" s="49"/>
      <c r="L115" s="49"/>
      <c r="M115" s="49"/>
      <c r="N115" s="49"/>
      <c r="O115" s="49">
        <v>17</v>
      </c>
      <c r="P115" s="49"/>
      <c r="Q115" s="49"/>
      <c r="R115" s="49"/>
      <c r="S115" s="49"/>
      <c r="T115" s="49"/>
      <c r="U115" s="49">
        <f>O115*100/G115</f>
        <v>48.571428571428569</v>
      </c>
      <c r="V115" s="49">
        <v>27</v>
      </c>
      <c r="W115" s="49">
        <v>8</v>
      </c>
      <c r="X115" s="52">
        <v>27</v>
      </c>
      <c r="Y115" s="54">
        <f>X115*100/E115</f>
        <v>7.7586206896551726</v>
      </c>
      <c r="Z115" s="52"/>
      <c r="AA115" s="52"/>
      <c r="AB115" s="52"/>
      <c r="AC115" s="52"/>
      <c r="AD115" s="52"/>
      <c r="AE115" s="52"/>
    </row>
    <row r="116" spans="1:31" s="1" customFormat="1" ht="25.5" x14ac:dyDescent="0.25">
      <c r="A116" s="41" t="s">
        <v>191</v>
      </c>
      <c r="B116" s="42" t="s">
        <v>192</v>
      </c>
      <c r="C116" s="43">
        <v>177.53</v>
      </c>
      <c r="D116" s="49">
        <v>574</v>
      </c>
      <c r="E116" s="49">
        <v>604</v>
      </c>
      <c r="F116" s="50">
        <f>E116/C116</f>
        <v>3.4022418746127414</v>
      </c>
      <c r="G116" s="49">
        <v>40</v>
      </c>
      <c r="H116" s="49">
        <f>G116*100/D116</f>
        <v>6.968641114982578</v>
      </c>
      <c r="I116" s="49"/>
      <c r="J116" s="49"/>
      <c r="K116" s="49"/>
      <c r="L116" s="49"/>
      <c r="M116" s="49"/>
      <c r="N116" s="49"/>
      <c r="O116" s="49">
        <v>18</v>
      </c>
      <c r="P116" s="49"/>
      <c r="Q116" s="49"/>
      <c r="R116" s="49"/>
      <c r="S116" s="49"/>
      <c r="T116" s="49"/>
      <c r="U116" s="49">
        <f>O116*100/G116</f>
        <v>45</v>
      </c>
      <c r="V116" s="49">
        <v>72</v>
      </c>
      <c r="W116" s="49">
        <v>12</v>
      </c>
      <c r="X116" s="52">
        <v>48</v>
      </c>
      <c r="Y116" s="54">
        <f>X116*100/E116</f>
        <v>7.9470198675496686</v>
      </c>
      <c r="Z116" s="52"/>
      <c r="AA116" s="52"/>
      <c r="AB116" s="52"/>
      <c r="AC116" s="52"/>
      <c r="AD116" s="52"/>
      <c r="AE116" s="52"/>
    </row>
    <row r="117" spans="1:31" ht="15.75" customHeight="1" x14ac:dyDescent="0.25">
      <c r="A117" s="56" t="s">
        <v>193</v>
      </c>
      <c r="B117" s="56"/>
      <c r="C117" s="56"/>
      <c r="D117" s="56"/>
      <c r="E117" s="56"/>
      <c r="F117" s="56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</row>
    <row r="118" spans="1:31" s="1" customFormat="1" x14ac:dyDescent="0.25">
      <c r="A118" s="41" t="s">
        <v>194</v>
      </c>
      <c r="B118" s="42" t="s">
        <v>37</v>
      </c>
      <c r="C118" s="47">
        <v>186.63</v>
      </c>
      <c r="D118" s="79">
        <v>261</v>
      </c>
      <c r="E118" s="79">
        <v>796</v>
      </c>
      <c r="F118" s="80">
        <f>E118/C118</f>
        <v>4.2651235064030439</v>
      </c>
      <c r="G118" s="79">
        <v>52</v>
      </c>
      <c r="H118" s="79">
        <f>G118*100/D118</f>
        <v>19.92337164750958</v>
      </c>
      <c r="I118" s="79">
        <v>0</v>
      </c>
      <c r="J118" s="79">
        <v>7</v>
      </c>
      <c r="K118" s="79">
        <v>0</v>
      </c>
      <c r="L118" s="79">
        <v>0</v>
      </c>
      <c r="M118" s="79">
        <v>29</v>
      </c>
      <c r="N118" s="79">
        <v>16</v>
      </c>
      <c r="O118" s="79">
        <v>38</v>
      </c>
      <c r="P118" s="79">
        <v>0</v>
      </c>
      <c r="Q118" s="79">
        <v>0</v>
      </c>
      <c r="R118" s="79">
        <v>0</v>
      </c>
      <c r="S118" s="79">
        <v>27</v>
      </c>
      <c r="T118" s="79">
        <v>11</v>
      </c>
      <c r="U118" s="79">
        <f>O118*100/G118</f>
        <v>73.07692307692308</v>
      </c>
      <c r="V118" s="79">
        <v>95</v>
      </c>
      <c r="W118" s="79">
        <v>12</v>
      </c>
      <c r="X118" s="71">
        <v>95</v>
      </c>
      <c r="Y118" s="71">
        <v>12</v>
      </c>
      <c r="Z118" s="71">
        <v>0</v>
      </c>
      <c r="AA118" s="71">
        <v>14</v>
      </c>
      <c r="AB118" s="71">
        <v>0</v>
      </c>
      <c r="AC118" s="71">
        <v>0</v>
      </c>
      <c r="AD118" s="71">
        <v>51</v>
      </c>
      <c r="AE118" s="71">
        <v>30</v>
      </c>
    </row>
    <row r="119" spans="1:31" s="1" customFormat="1" ht="38.25" x14ac:dyDescent="0.25">
      <c r="A119" s="41" t="s">
        <v>195</v>
      </c>
      <c r="B119" s="42" t="s">
        <v>196</v>
      </c>
      <c r="C119" s="43">
        <v>332.44099999999997</v>
      </c>
      <c r="D119" s="79">
        <v>2762</v>
      </c>
      <c r="E119" s="79">
        <v>2502</v>
      </c>
      <c r="F119" s="80">
        <f>E119/C119</f>
        <v>7.5261474968490658</v>
      </c>
      <c r="G119" s="79">
        <v>414</v>
      </c>
      <c r="H119" s="79">
        <f>G119*100/D119</f>
        <v>14.98913830557567</v>
      </c>
      <c r="I119" s="79"/>
      <c r="J119" s="79"/>
      <c r="K119" s="79"/>
      <c r="L119" s="79"/>
      <c r="M119" s="79"/>
      <c r="N119" s="79"/>
      <c r="O119" s="79">
        <v>297</v>
      </c>
      <c r="P119" s="79"/>
      <c r="Q119" s="79"/>
      <c r="R119" s="79"/>
      <c r="S119" s="79"/>
      <c r="T119" s="79"/>
      <c r="U119" s="79">
        <f>O119*100/G119</f>
        <v>71.739130434782609</v>
      </c>
      <c r="V119" s="79">
        <v>375</v>
      </c>
      <c r="W119" s="79">
        <v>15</v>
      </c>
      <c r="X119" s="71">
        <v>325</v>
      </c>
      <c r="Y119" s="81">
        <f>X119*100/E119</f>
        <v>12.98960831334932</v>
      </c>
      <c r="Z119" s="71"/>
      <c r="AA119" s="71"/>
      <c r="AB119" s="71"/>
      <c r="AC119" s="71"/>
      <c r="AD119" s="71"/>
      <c r="AE119" s="71"/>
    </row>
    <row r="120" spans="1:31" s="1" customFormat="1" x14ac:dyDescent="0.25">
      <c r="A120" s="41" t="s">
        <v>197</v>
      </c>
      <c r="B120" s="42" t="s">
        <v>198</v>
      </c>
      <c r="C120" s="43">
        <v>33.372999999999998</v>
      </c>
      <c r="D120" s="79">
        <v>90</v>
      </c>
      <c r="E120" s="79">
        <v>96</v>
      </c>
      <c r="F120" s="80">
        <f>E120/C120</f>
        <v>2.8765768735205106</v>
      </c>
      <c r="G120" s="79">
        <v>7</v>
      </c>
      <c r="H120" s="79">
        <f>G120*100/D120</f>
        <v>7.7777777777777777</v>
      </c>
      <c r="I120" s="79"/>
      <c r="J120" s="79"/>
      <c r="K120" s="79"/>
      <c r="L120" s="79"/>
      <c r="M120" s="79"/>
      <c r="N120" s="79"/>
      <c r="O120" s="79">
        <v>0</v>
      </c>
      <c r="P120" s="79"/>
      <c r="Q120" s="79"/>
      <c r="R120" s="79"/>
      <c r="S120" s="79"/>
      <c r="T120" s="79"/>
      <c r="U120" s="79">
        <f>O120*100/G120</f>
        <v>0</v>
      </c>
      <c r="V120" s="79">
        <v>7</v>
      </c>
      <c r="W120" s="79">
        <v>8</v>
      </c>
      <c r="X120" s="71">
        <v>7</v>
      </c>
      <c r="Y120" s="81">
        <f>X120*100/E120</f>
        <v>7.291666666666667</v>
      </c>
      <c r="Z120" s="71"/>
      <c r="AA120" s="71"/>
      <c r="AB120" s="71"/>
      <c r="AC120" s="71"/>
      <c r="AD120" s="71"/>
      <c r="AE120" s="71"/>
    </row>
    <row r="121" spans="1:31" s="1" customFormat="1" x14ac:dyDescent="0.25">
      <c r="A121" s="41" t="s">
        <v>199</v>
      </c>
      <c r="B121" s="42" t="s">
        <v>200</v>
      </c>
      <c r="C121" s="43">
        <v>20.67</v>
      </c>
      <c r="D121" s="79">
        <v>75</v>
      </c>
      <c r="E121" s="79">
        <v>73</v>
      </c>
      <c r="F121" s="80">
        <f>E121/C121</f>
        <v>3.5316884373488144</v>
      </c>
      <c r="G121" s="79">
        <v>5</v>
      </c>
      <c r="H121" s="79">
        <f>G121*100/D121</f>
        <v>6.666666666666667</v>
      </c>
      <c r="I121" s="79"/>
      <c r="J121" s="79"/>
      <c r="K121" s="79"/>
      <c r="L121" s="79"/>
      <c r="M121" s="79"/>
      <c r="N121" s="79"/>
      <c r="O121" s="79">
        <v>5</v>
      </c>
      <c r="P121" s="79"/>
      <c r="Q121" s="79"/>
      <c r="R121" s="79"/>
      <c r="S121" s="79"/>
      <c r="T121" s="79"/>
      <c r="U121" s="79">
        <f>O121*100/G121</f>
        <v>100</v>
      </c>
      <c r="V121" s="79">
        <v>8</v>
      </c>
      <c r="W121" s="79">
        <v>12</v>
      </c>
      <c r="X121" s="71">
        <v>8</v>
      </c>
      <c r="Y121" s="82">
        <f>X121*100/E121</f>
        <v>10.95890410958904</v>
      </c>
      <c r="Z121" s="71"/>
      <c r="AA121" s="71"/>
      <c r="AB121" s="71"/>
      <c r="AC121" s="71"/>
      <c r="AD121" s="71"/>
      <c r="AE121" s="71"/>
    </row>
    <row r="122" spans="1:31" ht="15.75" x14ac:dyDescent="0.25">
      <c r="A122" s="48" t="s">
        <v>201</v>
      </c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</row>
    <row r="123" spans="1:31" s="1" customFormat="1" ht="15.75" x14ac:dyDescent="0.25">
      <c r="A123" s="73" t="s">
        <v>202</v>
      </c>
      <c r="B123" s="55" t="s">
        <v>30</v>
      </c>
      <c r="C123" s="61">
        <v>347.41</v>
      </c>
      <c r="D123" s="49">
        <v>1129</v>
      </c>
      <c r="E123" s="49">
        <v>962</v>
      </c>
      <c r="F123" s="50">
        <f>E123/C123</f>
        <v>2.7690624910048642</v>
      </c>
      <c r="G123" s="49">
        <v>132</v>
      </c>
      <c r="H123" s="49">
        <f>G123*100/D123</f>
        <v>11.691762621789193</v>
      </c>
      <c r="I123" s="49">
        <v>0</v>
      </c>
      <c r="J123" s="49">
        <v>20</v>
      </c>
      <c r="K123" s="49">
        <v>0</v>
      </c>
      <c r="L123" s="49">
        <v>0</v>
      </c>
      <c r="M123" s="49">
        <v>71</v>
      </c>
      <c r="N123" s="49">
        <v>41</v>
      </c>
      <c r="O123" s="49">
        <v>69</v>
      </c>
      <c r="P123" s="49">
        <v>10</v>
      </c>
      <c r="Q123" s="49">
        <v>0</v>
      </c>
      <c r="R123" s="49">
        <v>0</v>
      </c>
      <c r="S123" s="49">
        <v>41</v>
      </c>
      <c r="T123" s="49">
        <v>18</v>
      </c>
      <c r="U123" s="49">
        <f>O123*100/G123</f>
        <v>52.272727272727273</v>
      </c>
      <c r="V123" s="49">
        <v>76</v>
      </c>
      <c r="W123" s="49">
        <v>8</v>
      </c>
      <c r="X123" s="52">
        <v>73</v>
      </c>
      <c r="Y123" s="52">
        <f>X123*100/E123</f>
        <v>7.5883575883575887</v>
      </c>
      <c r="Z123" s="52">
        <v>0</v>
      </c>
      <c r="AA123" s="52">
        <v>10</v>
      </c>
      <c r="AB123" s="52">
        <v>0</v>
      </c>
      <c r="AC123" s="52">
        <v>0</v>
      </c>
      <c r="AD123" s="52">
        <v>41</v>
      </c>
      <c r="AE123" s="52">
        <v>22</v>
      </c>
    </row>
    <row r="124" spans="1:31" s="1" customFormat="1" ht="76.5" x14ac:dyDescent="0.25">
      <c r="A124" s="73"/>
      <c r="B124" s="42" t="s">
        <v>39</v>
      </c>
      <c r="C124" s="61"/>
      <c r="D124" s="49"/>
      <c r="E124" s="49"/>
      <c r="F124" s="50"/>
      <c r="G124" s="49">
        <v>3</v>
      </c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52">
        <v>3</v>
      </c>
      <c r="Y124" s="52">
        <v>0.3</v>
      </c>
      <c r="Z124" s="52">
        <v>0</v>
      </c>
      <c r="AA124" s="52">
        <v>0</v>
      </c>
      <c r="AB124" s="52">
        <v>0</v>
      </c>
      <c r="AC124" s="52">
        <v>0</v>
      </c>
      <c r="AD124" s="52">
        <v>3</v>
      </c>
      <c r="AE124" s="52">
        <v>0</v>
      </c>
    </row>
    <row r="125" spans="1:31" s="1" customFormat="1" ht="25.5" x14ac:dyDescent="0.25">
      <c r="A125" s="73" t="s">
        <v>203</v>
      </c>
      <c r="B125" s="55" t="s">
        <v>204</v>
      </c>
      <c r="C125" s="61">
        <v>36.19</v>
      </c>
      <c r="D125" s="49">
        <v>454</v>
      </c>
      <c r="E125" s="49">
        <v>457</v>
      </c>
      <c r="F125" s="50">
        <f>E125/C125</f>
        <v>12.627797734180714</v>
      </c>
      <c r="G125" s="49">
        <v>113</v>
      </c>
      <c r="H125" s="49">
        <f>G125*100/D125</f>
        <v>24.889867841409693</v>
      </c>
      <c r="I125" s="49"/>
      <c r="J125" s="49"/>
      <c r="K125" s="49"/>
      <c r="L125" s="49"/>
      <c r="M125" s="49"/>
      <c r="N125" s="49"/>
      <c r="O125" s="49">
        <v>86</v>
      </c>
      <c r="P125" s="49"/>
      <c r="Q125" s="49"/>
      <c r="R125" s="49"/>
      <c r="S125" s="49"/>
      <c r="T125" s="49"/>
      <c r="U125" s="49">
        <f>O125*100/G125</f>
        <v>76.106194690265482</v>
      </c>
      <c r="V125" s="49">
        <v>114</v>
      </c>
      <c r="W125" s="49">
        <v>25</v>
      </c>
      <c r="X125" s="52">
        <v>114</v>
      </c>
      <c r="Y125" s="52">
        <f>X125*100/E125</f>
        <v>24.945295404814004</v>
      </c>
      <c r="Z125" s="52"/>
      <c r="AA125" s="52"/>
      <c r="AB125" s="52"/>
      <c r="AC125" s="52"/>
      <c r="AD125" s="52"/>
      <c r="AE125" s="52"/>
    </row>
    <row r="126" spans="1:31" s="1" customFormat="1" ht="25.5" x14ac:dyDescent="0.25">
      <c r="A126" s="73" t="s">
        <v>205</v>
      </c>
      <c r="B126" s="55" t="s">
        <v>206</v>
      </c>
      <c r="C126" s="61">
        <v>21.42</v>
      </c>
      <c r="D126" s="49">
        <v>211</v>
      </c>
      <c r="E126" s="49">
        <v>217</v>
      </c>
      <c r="F126" s="50">
        <f>E126/C126</f>
        <v>10.130718954248366</v>
      </c>
      <c r="G126" s="49">
        <v>25</v>
      </c>
      <c r="H126" s="49">
        <f>G126*100/D126</f>
        <v>11.848341232227488</v>
      </c>
      <c r="I126" s="49"/>
      <c r="J126" s="49"/>
      <c r="K126" s="49"/>
      <c r="L126" s="49"/>
      <c r="M126" s="49"/>
      <c r="N126" s="49"/>
      <c r="O126" s="49">
        <v>21</v>
      </c>
      <c r="P126" s="49"/>
      <c r="Q126" s="49"/>
      <c r="R126" s="49"/>
      <c r="S126" s="49"/>
      <c r="T126" s="49"/>
      <c r="U126" s="49">
        <f>O126*100/G126</f>
        <v>84</v>
      </c>
      <c r="V126" s="49">
        <v>39</v>
      </c>
      <c r="W126" s="49">
        <v>18</v>
      </c>
      <c r="X126" s="52">
        <v>39</v>
      </c>
      <c r="Y126" s="52">
        <f>X126*100/E126</f>
        <v>17.972350230414747</v>
      </c>
      <c r="Z126" s="52"/>
      <c r="AA126" s="52"/>
      <c r="AB126" s="52"/>
      <c r="AC126" s="52"/>
      <c r="AD126" s="52"/>
      <c r="AE126" s="52"/>
    </row>
    <row r="127" spans="1:31" ht="15.75" x14ac:dyDescent="0.25">
      <c r="A127" s="83" t="s">
        <v>207</v>
      </c>
      <c r="B127" s="83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  <c r="AE127" s="83"/>
    </row>
    <row r="128" spans="1:31" s="1" customFormat="1" ht="15.75" x14ac:dyDescent="0.25">
      <c r="A128" s="41" t="s">
        <v>208</v>
      </c>
      <c r="B128" s="42" t="s">
        <v>37</v>
      </c>
      <c r="C128" s="43">
        <v>273.83</v>
      </c>
      <c r="D128" s="49">
        <v>1120</v>
      </c>
      <c r="E128" s="49">
        <v>1199</v>
      </c>
      <c r="F128" s="50">
        <f>E128/C128</f>
        <v>4.3786290764342839</v>
      </c>
      <c r="G128" s="49">
        <v>132</v>
      </c>
      <c r="H128" s="49">
        <f>G128*100/D128</f>
        <v>11.785714285714286</v>
      </c>
      <c r="I128" s="49">
        <v>0</v>
      </c>
      <c r="J128" s="49">
        <v>20</v>
      </c>
      <c r="K128" s="49">
        <v>0</v>
      </c>
      <c r="L128" s="49">
        <v>0</v>
      </c>
      <c r="M128" s="49">
        <v>71</v>
      </c>
      <c r="N128" s="49">
        <v>41</v>
      </c>
      <c r="O128" s="49">
        <v>80</v>
      </c>
      <c r="P128" s="49">
        <v>0</v>
      </c>
      <c r="Q128" s="49">
        <v>0</v>
      </c>
      <c r="R128" s="49">
        <v>0</v>
      </c>
      <c r="S128" s="49">
        <v>59</v>
      </c>
      <c r="T128" s="49">
        <v>21</v>
      </c>
      <c r="U128" s="49">
        <f>O128*100/G128</f>
        <v>60.606060606060609</v>
      </c>
      <c r="V128" s="49">
        <v>143</v>
      </c>
      <c r="W128" s="49">
        <v>12</v>
      </c>
      <c r="X128" s="52">
        <v>141</v>
      </c>
      <c r="Y128" s="54">
        <f>X128*100/E128</f>
        <v>11.759799833194329</v>
      </c>
      <c r="Z128" s="52">
        <v>0</v>
      </c>
      <c r="AA128" s="52">
        <v>21</v>
      </c>
      <c r="AB128" s="52">
        <v>0</v>
      </c>
      <c r="AC128" s="52">
        <v>0</v>
      </c>
      <c r="AD128" s="52">
        <v>77</v>
      </c>
      <c r="AE128" s="52">
        <v>43</v>
      </c>
    </row>
    <row r="129" spans="1:31" s="1" customFormat="1" ht="76.5" x14ac:dyDescent="0.25">
      <c r="A129" s="41"/>
      <c r="B129" s="42" t="s">
        <v>39</v>
      </c>
      <c r="C129" s="43"/>
      <c r="D129" s="49"/>
      <c r="E129" s="49"/>
      <c r="F129" s="50"/>
      <c r="G129" s="49">
        <v>2</v>
      </c>
      <c r="H129" s="51">
        <f>G129*100/D128</f>
        <v>0.17857142857142858</v>
      </c>
      <c r="I129" s="49"/>
      <c r="J129" s="49"/>
      <c r="K129" s="49"/>
      <c r="L129" s="49"/>
      <c r="M129" s="49"/>
      <c r="N129" s="49"/>
      <c r="O129" s="49">
        <v>0</v>
      </c>
      <c r="P129" s="49"/>
      <c r="Q129" s="49"/>
      <c r="R129" s="49"/>
      <c r="S129" s="49"/>
      <c r="T129" s="49"/>
      <c r="U129" s="49">
        <f t="shared" ref="U129:U139" si="13">O129*100/G129</f>
        <v>0</v>
      </c>
      <c r="V129" s="49"/>
      <c r="W129" s="49"/>
      <c r="X129" s="52">
        <v>2</v>
      </c>
      <c r="Y129" s="54">
        <f>X129*100/E128</f>
        <v>0.16680567139282734</v>
      </c>
      <c r="Z129" s="52"/>
      <c r="AA129" s="52"/>
      <c r="AB129" s="52"/>
      <c r="AC129" s="52"/>
      <c r="AD129" s="52">
        <v>2</v>
      </c>
      <c r="AE129" s="52"/>
    </row>
    <row r="130" spans="1:31" s="1" customFormat="1" ht="38.25" x14ac:dyDescent="0.25">
      <c r="A130" s="41" t="s">
        <v>209</v>
      </c>
      <c r="B130" s="42" t="s">
        <v>210</v>
      </c>
      <c r="C130" s="47">
        <v>40.784999999999997</v>
      </c>
      <c r="D130" s="49">
        <v>255</v>
      </c>
      <c r="E130" s="49">
        <v>276</v>
      </c>
      <c r="F130" s="50">
        <f t="shared" ref="F130:F139" si="14">E130/C130</f>
        <v>6.7671938212578162</v>
      </c>
      <c r="G130" s="49">
        <v>38</v>
      </c>
      <c r="H130" s="49">
        <f t="shared" ref="H130:H139" si="15">G130*100/D130</f>
        <v>14.901960784313726</v>
      </c>
      <c r="I130" s="49"/>
      <c r="J130" s="49"/>
      <c r="K130" s="49"/>
      <c r="L130" s="49"/>
      <c r="M130" s="49"/>
      <c r="N130" s="49"/>
      <c r="O130" s="49">
        <v>23</v>
      </c>
      <c r="P130" s="49"/>
      <c r="Q130" s="49"/>
      <c r="R130" s="49"/>
      <c r="S130" s="49"/>
      <c r="T130" s="49"/>
      <c r="U130" s="49">
        <f t="shared" si="13"/>
        <v>60.526315789473685</v>
      </c>
      <c r="V130" s="49">
        <v>41</v>
      </c>
      <c r="W130" s="49">
        <v>15</v>
      </c>
      <c r="X130" s="52">
        <v>41</v>
      </c>
      <c r="Y130" s="54">
        <f t="shared" ref="Y130:Y139" si="16">X130*100/E130</f>
        <v>14.855072463768115</v>
      </c>
      <c r="Z130" s="52"/>
      <c r="AA130" s="52"/>
      <c r="AB130" s="52"/>
      <c r="AC130" s="52"/>
      <c r="AD130" s="52"/>
      <c r="AE130" s="52"/>
    </row>
    <row r="131" spans="1:31" s="1" customFormat="1" ht="38.25" x14ac:dyDescent="0.25">
      <c r="A131" s="41" t="s">
        <v>211</v>
      </c>
      <c r="B131" s="42" t="s">
        <v>212</v>
      </c>
      <c r="C131" s="43">
        <v>83.35</v>
      </c>
      <c r="D131" s="49">
        <v>396</v>
      </c>
      <c r="E131" s="49">
        <v>406</v>
      </c>
      <c r="F131" s="50">
        <f t="shared" si="14"/>
        <v>4.8710257948410325</v>
      </c>
      <c r="G131" s="49">
        <v>35</v>
      </c>
      <c r="H131" s="49">
        <f t="shared" si="15"/>
        <v>8.8383838383838391</v>
      </c>
      <c r="I131" s="49"/>
      <c r="J131" s="49"/>
      <c r="K131" s="49"/>
      <c r="L131" s="49"/>
      <c r="M131" s="49"/>
      <c r="N131" s="49"/>
      <c r="O131" s="49">
        <v>21</v>
      </c>
      <c r="P131" s="49"/>
      <c r="Q131" s="49"/>
      <c r="R131" s="49"/>
      <c r="S131" s="49"/>
      <c r="T131" s="49"/>
      <c r="U131" s="49">
        <f t="shared" si="13"/>
        <v>60</v>
      </c>
      <c r="V131" s="49">
        <v>48</v>
      </c>
      <c r="W131" s="49">
        <v>12</v>
      </c>
      <c r="X131" s="52">
        <v>48</v>
      </c>
      <c r="Y131" s="54">
        <f t="shared" si="16"/>
        <v>11.822660098522167</v>
      </c>
      <c r="Z131" s="52"/>
      <c r="AA131" s="52"/>
      <c r="AB131" s="52"/>
      <c r="AC131" s="52"/>
      <c r="AD131" s="52"/>
      <c r="AE131" s="52"/>
    </row>
    <row r="132" spans="1:31" s="1" customFormat="1" ht="38.25" x14ac:dyDescent="0.25">
      <c r="A132" s="41" t="s">
        <v>213</v>
      </c>
      <c r="B132" s="42" t="s">
        <v>214</v>
      </c>
      <c r="C132" s="43">
        <v>71.564999999999998</v>
      </c>
      <c r="D132" s="49">
        <v>364</v>
      </c>
      <c r="E132" s="49">
        <v>360</v>
      </c>
      <c r="F132" s="50">
        <f t="shared" si="14"/>
        <v>5.0303919513728781</v>
      </c>
      <c r="G132" s="49">
        <v>36</v>
      </c>
      <c r="H132" s="49">
        <f t="shared" si="15"/>
        <v>9.8901098901098905</v>
      </c>
      <c r="I132" s="49"/>
      <c r="J132" s="49"/>
      <c r="K132" s="49"/>
      <c r="L132" s="49"/>
      <c r="M132" s="49"/>
      <c r="N132" s="49"/>
      <c r="O132" s="49">
        <v>23</v>
      </c>
      <c r="P132" s="49"/>
      <c r="Q132" s="49"/>
      <c r="R132" s="49"/>
      <c r="S132" s="49"/>
      <c r="T132" s="49"/>
      <c r="U132" s="49">
        <f t="shared" si="13"/>
        <v>63.888888888888886</v>
      </c>
      <c r="V132" s="49">
        <v>43</v>
      </c>
      <c r="W132" s="49">
        <v>12</v>
      </c>
      <c r="X132" s="52">
        <v>43</v>
      </c>
      <c r="Y132" s="54">
        <f t="shared" si="16"/>
        <v>11.944444444444445</v>
      </c>
      <c r="Z132" s="52"/>
      <c r="AA132" s="52"/>
      <c r="AB132" s="52"/>
      <c r="AC132" s="52"/>
      <c r="AD132" s="52"/>
      <c r="AE132" s="52"/>
    </row>
    <row r="133" spans="1:31" s="1" customFormat="1" ht="15.75" x14ac:dyDescent="0.25">
      <c r="A133" s="41" t="s">
        <v>215</v>
      </c>
      <c r="B133" s="42" t="s">
        <v>216</v>
      </c>
      <c r="C133" s="43">
        <v>33.872999999999998</v>
      </c>
      <c r="D133" s="49">
        <v>93</v>
      </c>
      <c r="E133" s="49">
        <v>99</v>
      </c>
      <c r="F133" s="50">
        <f t="shared" si="14"/>
        <v>2.9226817819502262</v>
      </c>
      <c r="G133" s="49">
        <v>7</v>
      </c>
      <c r="H133" s="49">
        <f t="shared" si="15"/>
        <v>7.5268817204301079</v>
      </c>
      <c r="I133" s="49"/>
      <c r="J133" s="49"/>
      <c r="K133" s="49"/>
      <c r="L133" s="49"/>
      <c r="M133" s="49"/>
      <c r="N133" s="49"/>
      <c r="O133" s="49">
        <v>3</v>
      </c>
      <c r="P133" s="49"/>
      <c r="Q133" s="49"/>
      <c r="R133" s="49"/>
      <c r="S133" s="49"/>
      <c r="T133" s="49"/>
      <c r="U133" s="49">
        <f t="shared" si="13"/>
        <v>42.857142857142854</v>
      </c>
      <c r="V133" s="49">
        <v>7</v>
      </c>
      <c r="W133" s="49">
        <v>8</v>
      </c>
      <c r="X133" s="52">
        <v>7</v>
      </c>
      <c r="Y133" s="54">
        <f t="shared" si="16"/>
        <v>7.0707070707070709</v>
      </c>
      <c r="Z133" s="52"/>
      <c r="AA133" s="52"/>
      <c r="AB133" s="52"/>
      <c r="AC133" s="52"/>
      <c r="AD133" s="52"/>
      <c r="AE133" s="52"/>
    </row>
    <row r="134" spans="1:31" s="1" customFormat="1" ht="15.75" x14ac:dyDescent="0.25">
      <c r="A134" s="41" t="s">
        <v>217</v>
      </c>
      <c r="B134" s="42" t="s">
        <v>218</v>
      </c>
      <c r="C134" s="43">
        <v>35.130000000000003</v>
      </c>
      <c r="D134" s="49">
        <v>113</v>
      </c>
      <c r="E134" s="49">
        <v>104</v>
      </c>
      <c r="F134" s="50">
        <f t="shared" si="14"/>
        <v>2.9604326786222601</v>
      </c>
      <c r="G134" s="49">
        <v>7</v>
      </c>
      <c r="H134" s="49">
        <f t="shared" si="15"/>
        <v>6.1946902654867255</v>
      </c>
      <c r="I134" s="49"/>
      <c r="J134" s="49"/>
      <c r="K134" s="49"/>
      <c r="L134" s="49"/>
      <c r="M134" s="49"/>
      <c r="N134" s="49"/>
      <c r="O134" s="49">
        <v>0</v>
      </c>
      <c r="P134" s="49"/>
      <c r="Q134" s="49"/>
      <c r="R134" s="49"/>
      <c r="S134" s="49"/>
      <c r="T134" s="49"/>
      <c r="U134" s="49">
        <f t="shared" si="13"/>
        <v>0</v>
      </c>
      <c r="V134" s="49">
        <v>8</v>
      </c>
      <c r="W134" s="49">
        <v>8</v>
      </c>
      <c r="X134" s="52">
        <v>7</v>
      </c>
      <c r="Y134" s="54">
        <f t="shared" si="16"/>
        <v>6.7307692307692308</v>
      </c>
      <c r="Z134" s="52"/>
      <c r="AA134" s="52"/>
      <c r="AB134" s="52"/>
      <c r="AC134" s="52"/>
      <c r="AD134" s="52"/>
      <c r="AE134" s="52"/>
    </row>
    <row r="135" spans="1:31" s="1" customFormat="1" ht="15.75" x14ac:dyDescent="0.25">
      <c r="A135" s="41" t="s">
        <v>219</v>
      </c>
      <c r="B135" s="42" t="s">
        <v>220</v>
      </c>
      <c r="C135" s="43">
        <v>119.288</v>
      </c>
      <c r="D135" s="49">
        <v>343</v>
      </c>
      <c r="E135" s="49">
        <v>342</v>
      </c>
      <c r="F135" s="50">
        <f t="shared" si="14"/>
        <v>2.8670109315270604</v>
      </c>
      <c r="G135" s="49">
        <v>27</v>
      </c>
      <c r="H135" s="49">
        <f t="shared" si="15"/>
        <v>7.8717201166180759</v>
      </c>
      <c r="I135" s="49"/>
      <c r="J135" s="49"/>
      <c r="K135" s="49"/>
      <c r="L135" s="49"/>
      <c r="M135" s="49"/>
      <c r="N135" s="49"/>
      <c r="O135" s="49">
        <v>15</v>
      </c>
      <c r="P135" s="49"/>
      <c r="Q135" s="49"/>
      <c r="R135" s="49"/>
      <c r="S135" s="49"/>
      <c r="T135" s="49"/>
      <c r="U135" s="49">
        <f t="shared" si="13"/>
        <v>55.555555555555557</v>
      </c>
      <c r="V135" s="49">
        <v>27</v>
      </c>
      <c r="W135" s="49">
        <v>8</v>
      </c>
      <c r="X135" s="52">
        <v>27</v>
      </c>
      <c r="Y135" s="54">
        <f t="shared" si="16"/>
        <v>7.8947368421052628</v>
      </c>
      <c r="Z135" s="52"/>
      <c r="AA135" s="52"/>
      <c r="AB135" s="52"/>
      <c r="AC135" s="52"/>
      <c r="AD135" s="52"/>
      <c r="AE135" s="52"/>
    </row>
    <row r="136" spans="1:31" s="1" customFormat="1" ht="25.5" x14ac:dyDescent="0.25">
      <c r="A136" s="41" t="s">
        <v>221</v>
      </c>
      <c r="B136" s="42" t="s">
        <v>222</v>
      </c>
      <c r="C136" s="47">
        <v>28.207000000000001</v>
      </c>
      <c r="D136" s="49">
        <v>182</v>
      </c>
      <c r="E136" s="49">
        <v>211</v>
      </c>
      <c r="F136" s="50">
        <f t="shared" si="14"/>
        <v>7.4804126635232384</v>
      </c>
      <c r="G136" s="49">
        <v>27</v>
      </c>
      <c r="H136" s="49">
        <f t="shared" si="15"/>
        <v>14.835164835164836</v>
      </c>
      <c r="I136" s="49"/>
      <c r="J136" s="49"/>
      <c r="K136" s="49"/>
      <c r="L136" s="49"/>
      <c r="M136" s="49"/>
      <c r="N136" s="49"/>
      <c r="O136" s="49">
        <v>12</v>
      </c>
      <c r="P136" s="49"/>
      <c r="Q136" s="49"/>
      <c r="R136" s="49"/>
      <c r="S136" s="49"/>
      <c r="T136" s="49"/>
      <c r="U136" s="49">
        <f t="shared" si="13"/>
        <v>44.444444444444443</v>
      </c>
      <c r="V136" s="49">
        <v>31</v>
      </c>
      <c r="W136" s="49">
        <v>15</v>
      </c>
      <c r="X136" s="52">
        <v>31</v>
      </c>
      <c r="Y136" s="54">
        <f t="shared" si="16"/>
        <v>14.691943127962086</v>
      </c>
      <c r="Z136" s="52"/>
      <c r="AA136" s="52"/>
      <c r="AB136" s="52"/>
      <c r="AC136" s="52"/>
      <c r="AD136" s="52"/>
      <c r="AE136" s="52"/>
    </row>
    <row r="137" spans="1:31" s="1" customFormat="1" ht="25.5" x14ac:dyDescent="0.25">
      <c r="A137" s="41" t="s">
        <v>223</v>
      </c>
      <c r="B137" s="42" t="s">
        <v>224</v>
      </c>
      <c r="C137" s="43">
        <v>24.41</v>
      </c>
      <c r="D137" s="49">
        <v>102</v>
      </c>
      <c r="E137" s="49">
        <v>106</v>
      </c>
      <c r="F137" s="50">
        <f t="shared" si="14"/>
        <v>4.3424825891028265</v>
      </c>
      <c r="G137" s="49">
        <v>11</v>
      </c>
      <c r="H137" s="49">
        <f t="shared" si="15"/>
        <v>10.784313725490197</v>
      </c>
      <c r="I137" s="49"/>
      <c r="J137" s="49"/>
      <c r="K137" s="49"/>
      <c r="L137" s="49"/>
      <c r="M137" s="49"/>
      <c r="N137" s="49"/>
      <c r="O137" s="49">
        <v>1</v>
      </c>
      <c r="P137" s="49"/>
      <c r="Q137" s="49"/>
      <c r="R137" s="49"/>
      <c r="S137" s="49"/>
      <c r="T137" s="49"/>
      <c r="U137" s="49">
        <f t="shared" si="13"/>
        <v>9.0909090909090917</v>
      </c>
      <c r="V137" s="49">
        <v>12</v>
      </c>
      <c r="W137" s="49">
        <v>12</v>
      </c>
      <c r="X137" s="52">
        <v>12</v>
      </c>
      <c r="Y137" s="52">
        <f t="shared" si="16"/>
        <v>11.320754716981131</v>
      </c>
      <c r="Z137" s="52"/>
      <c r="AA137" s="52"/>
      <c r="AB137" s="52"/>
      <c r="AC137" s="52"/>
      <c r="AD137" s="52"/>
      <c r="AE137" s="52"/>
    </row>
    <row r="138" spans="1:31" s="1" customFormat="1" ht="15.75" x14ac:dyDescent="0.25">
      <c r="A138" s="41" t="s">
        <v>225</v>
      </c>
      <c r="B138" s="55" t="s">
        <v>226</v>
      </c>
      <c r="C138" s="43">
        <v>30.28</v>
      </c>
      <c r="D138" s="49">
        <v>129</v>
      </c>
      <c r="E138" s="49">
        <v>122</v>
      </c>
      <c r="F138" s="50">
        <f t="shared" si="14"/>
        <v>4.0290620871862615</v>
      </c>
      <c r="G138" s="49">
        <v>15</v>
      </c>
      <c r="H138" s="49">
        <f t="shared" si="15"/>
        <v>11.627906976744185</v>
      </c>
      <c r="I138" s="49"/>
      <c r="J138" s="49"/>
      <c r="K138" s="49"/>
      <c r="L138" s="49"/>
      <c r="M138" s="49"/>
      <c r="N138" s="49"/>
      <c r="O138" s="49">
        <v>10</v>
      </c>
      <c r="P138" s="49"/>
      <c r="Q138" s="49"/>
      <c r="R138" s="49"/>
      <c r="S138" s="49"/>
      <c r="T138" s="49"/>
      <c r="U138" s="49">
        <f t="shared" si="13"/>
        <v>66.666666666666671</v>
      </c>
      <c r="V138" s="49">
        <v>14</v>
      </c>
      <c r="W138" s="49">
        <v>12</v>
      </c>
      <c r="X138" s="52">
        <v>12</v>
      </c>
      <c r="Y138" s="54">
        <f t="shared" si="16"/>
        <v>9.8360655737704921</v>
      </c>
      <c r="Z138" s="52"/>
      <c r="AA138" s="52"/>
      <c r="AB138" s="52"/>
      <c r="AC138" s="52"/>
      <c r="AD138" s="52"/>
      <c r="AE138" s="52"/>
    </row>
    <row r="139" spans="1:31" s="1" customFormat="1" ht="15.75" x14ac:dyDescent="0.25">
      <c r="A139" s="41" t="s">
        <v>227</v>
      </c>
      <c r="B139" s="55" t="s">
        <v>55</v>
      </c>
      <c r="C139" s="43">
        <v>35.409999999999997</v>
      </c>
      <c r="D139" s="49">
        <v>118</v>
      </c>
      <c r="E139" s="49">
        <v>138</v>
      </c>
      <c r="F139" s="50">
        <f t="shared" si="14"/>
        <v>3.8972041796102799</v>
      </c>
      <c r="G139" s="49">
        <v>16</v>
      </c>
      <c r="H139" s="49">
        <f t="shared" si="15"/>
        <v>13.559322033898304</v>
      </c>
      <c r="I139" s="49"/>
      <c r="J139" s="49"/>
      <c r="K139" s="49"/>
      <c r="L139" s="49"/>
      <c r="M139" s="49"/>
      <c r="N139" s="49"/>
      <c r="O139" s="49">
        <v>3</v>
      </c>
      <c r="P139" s="49"/>
      <c r="Q139" s="49"/>
      <c r="R139" s="49"/>
      <c r="S139" s="49"/>
      <c r="T139" s="49"/>
      <c r="U139" s="49">
        <f t="shared" si="13"/>
        <v>18.75</v>
      </c>
      <c r="V139" s="49">
        <v>16</v>
      </c>
      <c r="W139" s="49">
        <v>12</v>
      </c>
      <c r="X139" s="52">
        <v>16</v>
      </c>
      <c r="Y139" s="54">
        <f t="shared" si="16"/>
        <v>11.594202898550725</v>
      </c>
      <c r="Z139" s="52"/>
      <c r="AA139" s="52"/>
      <c r="AB139" s="52"/>
      <c r="AC139" s="52"/>
      <c r="AD139" s="52"/>
      <c r="AE139" s="52"/>
    </row>
    <row r="140" spans="1:31" ht="15.75" x14ac:dyDescent="0.25">
      <c r="A140" s="48" t="s">
        <v>228</v>
      </c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48"/>
      <c r="AC140" s="48"/>
      <c r="AD140" s="48"/>
      <c r="AE140" s="48"/>
    </row>
    <row r="141" spans="1:31" s="88" customFormat="1" ht="15.75" x14ac:dyDescent="0.25">
      <c r="A141" s="84" t="s">
        <v>229</v>
      </c>
      <c r="B141" s="85" t="s">
        <v>30</v>
      </c>
      <c r="C141" s="86">
        <v>223.19</v>
      </c>
      <c r="D141" s="49">
        <v>480</v>
      </c>
      <c r="E141" s="49">
        <v>194</v>
      </c>
      <c r="F141" s="50">
        <f>E141/C141</f>
        <v>0.86921457054527529</v>
      </c>
      <c r="G141" s="49">
        <v>37</v>
      </c>
      <c r="H141" s="49">
        <f>G141*100/D141</f>
        <v>7.708333333333333</v>
      </c>
      <c r="I141" s="49">
        <v>0</v>
      </c>
      <c r="J141" s="49">
        <v>5</v>
      </c>
      <c r="K141" s="49">
        <v>0</v>
      </c>
      <c r="L141" s="49">
        <v>0</v>
      </c>
      <c r="M141" s="49">
        <v>17</v>
      </c>
      <c r="N141" s="49">
        <v>9</v>
      </c>
      <c r="O141" s="49">
        <v>0</v>
      </c>
      <c r="P141" s="49">
        <v>0</v>
      </c>
      <c r="Q141" s="49">
        <v>0</v>
      </c>
      <c r="R141" s="49">
        <v>0</v>
      </c>
      <c r="S141" s="49">
        <v>0</v>
      </c>
      <c r="T141" s="49">
        <v>0</v>
      </c>
      <c r="U141" s="49">
        <f>O141*100/G141</f>
        <v>0</v>
      </c>
      <c r="V141" s="49">
        <v>9</v>
      </c>
      <c r="W141" s="49">
        <v>5</v>
      </c>
      <c r="X141" s="49">
        <v>8</v>
      </c>
      <c r="Y141" s="51">
        <f>X141*100/E141</f>
        <v>4.1237113402061851</v>
      </c>
      <c r="Z141" s="87">
        <v>0</v>
      </c>
      <c r="AA141" s="87">
        <v>1</v>
      </c>
      <c r="AB141" s="87">
        <v>0</v>
      </c>
      <c r="AC141" s="87">
        <v>0</v>
      </c>
      <c r="AD141" s="87">
        <v>4</v>
      </c>
      <c r="AE141" s="87">
        <v>3</v>
      </c>
    </row>
    <row r="142" spans="1:31" s="88" customFormat="1" ht="94.5" customHeight="1" x14ac:dyDescent="0.25">
      <c r="A142" s="84"/>
      <c r="B142" s="89" t="s">
        <v>39</v>
      </c>
      <c r="C142" s="86"/>
      <c r="D142" s="49"/>
      <c r="E142" s="49"/>
      <c r="F142" s="49"/>
      <c r="G142" s="49">
        <v>1</v>
      </c>
      <c r="H142" s="49"/>
      <c r="I142" s="49"/>
      <c r="J142" s="49"/>
      <c r="K142" s="49"/>
      <c r="L142" s="49"/>
      <c r="M142" s="49"/>
      <c r="N142" s="49"/>
      <c r="O142" s="49">
        <v>0</v>
      </c>
      <c r="P142" s="49"/>
      <c r="Q142" s="49"/>
      <c r="R142" s="49"/>
      <c r="S142" s="49"/>
      <c r="T142" s="49"/>
      <c r="U142" s="49">
        <f>O142*100/G142</f>
        <v>0</v>
      </c>
      <c r="V142" s="49"/>
      <c r="W142" s="49"/>
      <c r="X142" s="49">
        <v>1</v>
      </c>
      <c r="Y142" s="51">
        <f>X142*100/E141</f>
        <v>0.51546391752577314</v>
      </c>
      <c r="Z142" s="87"/>
      <c r="AA142" s="87"/>
      <c r="AB142" s="87"/>
      <c r="AC142" s="87"/>
      <c r="AD142" s="90">
        <v>1</v>
      </c>
      <c r="AE142" s="87"/>
    </row>
    <row r="143" spans="1:31" s="88" customFormat="1" ht="47.25" x14ac:dyDescent="0.25">
      <c r="A143" s="84" t="s">
        <v>230</v>
      </c>
      <c r="B143" s="85" t="s">
        <v>231</v>
      </c>
      <c r="C143" s="86">
        <v>146.21</v>
      </c>
      <c r="D143" s="49">
        <v>467</v>
      </c>
      <c r="E143" s="49">
        <v>472</v>
      </c>
      <c r="F143" s="51">
        <f>E143/C143</f>
        <v>3.2282333629710687</v>
      </c>
      <c r="G143" s="49">
        <v>56</v>
      </c>
      <c r="H143" s="49">
        <f>G143*100/D143</f>
        <v>11.991434689507495</v>
      </c>
      <c r="I143" s="49"/>
      <c r="J143" s="49"/>
      <c r="K143" s="49"/>
      <c r="L143" s="49"/>
      <c r="M143" s="49"/>
      <c r="N143" s="49"/>
      <c r="O143" s="49">
        <v>45</v>
      </c>
      <c r="P143" s="49"/>
      <c r="Q143" s="49"/>
      <c r="R143" s="49"/>
      <c r="S143" s="49"/>
      <c r="T143" s="49"/>
      <c r="U143" s="49">
        <f>O143*100/G143</f>
        <v>80.357142857142861</v>
      </c>
      <c r="V143" s="49">
        <v>56</v>
      </c>
      <c r="W143" s="49">
        <v>12</v>
      </c>
      <c r="X143" s="49">
        <v>56</v>
      </c>
      <c r="Y143" s="49">
        <f>X143*100/E143</f>
        <v>11.864406779661017</v>
      </c>
      <c r="Z143" s="87"/>
      <c r="AA143" s="87"/>
      <c r="AB143" s="87"/>
      <c r="AC143" s="87"/>
      <c r="AD143" s="87"/>
      <c r="AE143" s="87"/>
    </row>
    <row r="144" spans="1:31" s="88" customFormat="1" ht="31.5" x14ac:dyDescent="0.25">
      <c r="A144" s="84" t="s">
        <v>232</v>
      </c>
      <c r="B144" s="85" t="s">
        <v>233</v>
      </c>
      <c r="C144" s="86">
        <v>125.91</v>
      </c>
      <c r="D144" s="49">
        <v>306</v>
      </c>
      <c r="E144" s="49">
        <v>349</v>
      </c>
      <c r="F144" s="51">
        <f>E144/C144</f>
        <v>2.7718211420856167</v>
      </c>
      <c r="G144" s="49">
        <v>15</v>
      </c>
      <c r="H144" s="49">
        <f>G144*100/D144</f>
        <v>4.9019607843137258</v>
      </c>
      <c r="I144" s="49"/>
      <c r="J144" s="49"/>
      <c r="K144" s="49"/>
      <c r="L144" s="49"/>
      <c r="M144" s="49"/>
      <c r="N144" s="49"/>
      <c r="O144" s="49">
        <v>9</v>
      </c>
      <c r="P144" s="49"/>
      <c r="Q144" s="49"/>
      <c r="R144" s="49"/>
      <c r="S144" s="49"/>
      <c r="T144" s="49"/>
      <c r="U144" s="49">
        <f>O144*100/G144</f>
        <v>60</v>
      </c>
      <c r="V144" s="49">
        <v>27</v>
      </c>
      <c r="W144" s="49">
        <v>8</v>
      </c>
      <c r="X144" s="49">
        <v>27</v>
      </c>
      <c r="Y144" s="49">
        <f>X144*100/E144</f>
        <v>7.7363896848137532</v>
      </c>
      <c r="Z144" s="87"/>
      <c r="AA144" s="87"/>
      <c r="AB144" s="87"/>
      <c r="AC144" s="87"/>
      <c r="AD144" s="87"/>
      <c r="AE144" s="87"/>
    </row>
    <row r="145" spans="1:31" ht="15.75" x14ac:dyDescent="0.25">
      <c r="A145" s="83" t="s">
        <v>234</v>
      </c>
      <c r="B145" s="83"/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  <c r="AA145" s="83"/>
      <c r="AB145" s="83"/>
      <c r="AC145" s="83"/>
      <c r="AD145" s="83"/>
      <c r="AE145" s="83"/>
    </row>
    <row r="146" spans="1:31" s="1" customFormat="1" ht="15.75" x14ac:dyDescent="0.25">
      <c r="A146" s="41" t="s">
        <v>235</v>
      </c>
      <c r="B146" s="42" t="s">
        <v>30</v>
      </c>
      <c r="C146" s="43">
        <v>768.25</v>
      </c>
      <c r="D146" s="49">
        <v>608</v>
      </c>
      <c r="E146" s="49">
        <v>813</v>
      </c>
      <c r="F146" s="50">
        <f>E146/C146</f>
        <v>1.0582492678164659</v>
      </c>
      <c r="G146" s="49">
        <v>30</v>
      </c>
      <c r="H146" s="49">
        <f>G146*100/D146</f>
        <v>4.9342105263157894</v>
      </c>
      <c r="I146" s="49">
        <v>0</v>
      </c>
      <c r="J146" s="49">
        <v>4</v>
      </c>
      <c r="K146" s="49">
        <v>0</v>
      </c>
      <c r="L146" s="49">
        <v>0</v>
      </c>
      <c r="M146" s="49">
        <v>17</v>
      </c>
      <c r="N146" s="49">
        <v>9</v>
      </c>
      <c r="O146" s="49">
        <v>15</v>
      </c>
      <c r="P146" s="49">
        <v>3</v>
      </c>
      <c r="Q146" s="49">
        <v>0</v>
      </c>
      <c r="R146" s="49">
        <v>0</v>
      </c>
      <c r="S146" s="49">
        <v>8</v>
      </c>
      <c r="T146" s="49">
        <v>4</v>
      </c>
      <c r="U146" s="49">
        <f>O146*100/G146</f>
        <v>50</v>
      </c>
      <c r="V146" s="49">
        <v>65</v>
      </c>
      <c r="W146" s="49">
        <v>8</v>
      </c>
      <c r="X146" s="52">
        <v>65</v>
      </c>
      <c r="Y146" s="52">
        <f>X146*100/E146</f>
        <v>7.9950799507995081</v>
      </c>
      <c r="Z146" s="52">
        <v>0</v>
      </c>
      <c r="AA146" s="52">
        <v>9</v>
      </c>
      <c r="AB146" s="52">
        <v>0</v>
      </c>
      <c r="AC146" s="52">
        <v>0</v>
      </c>
      <c r="AD146" s="52">
        <v>36</v>
      </c>
      <c r="AE146" s="52">
        <v>20</v>
      </c>
    </row>
    <row r="147" spans="1:31" s="1" customFormat="1" ht="38.25" x14ac:dyDescent="0.25">
      <c r="A147" s="41" t="s">
        <v>236</v>
      </c>
      <c r="B147" s="42" t="s">
        <v>237</v>
      </c>
      <c r="C147" s="43">
        <v>191.41800000000001</v>
      </c>
      <c r="D147" s="49">
        <v>1362</v>
      </c>
      <c r="E147" s="49">
        <v>1196</v>
      </c>
      <c r="F147" s="50">
        <f t="shared" ref="F147:F153" si="17">E147/C147</f>
        <v>6.248106238702734</v>
      </c>
      <c r="G147" s="49">
        <v>177</v>
      </c>
      <c r="H147" s="49">
        <f t="shared" ref="H147:H153" si="18">G147*100/D147</f>
        <v>12.995594713656388</v>
      </c>
      <c r="I147" s="49"/>
      <c r="J147" s="49"/>
      <c r="K147" s="49"/>
      <c r="L147" s="49"/>
      <c r="M147" s="49"/>
      <c r="N147" s="49"/>
      <c r="O147" s="49">
        <v>84</v>
      </c>
      <c r="P147" s="49"/>
      <c r="Q147" s="49"/>
      <c r="R147" s="49"/>
      <c r="S147" s="49"/>
      <c r="T147" s="49"/>
      <c r="U147" s="49">
        <f t="shared" ref="U147:U153" si="19">O147*100/G147</f>
        <v>47.457627118644069</v>
      </c>
      <c r="V147" s="49">
        <v>179</v>
      </c>
      <c r="W147" s="49">
        <v>15</v>
      </c>
      <c r="X147" s="52">
        <v>143</v>
      </c>
      <c r="Y147" s="54">
        <f t="shared" ref="Y147:Y153" si="20">X147*100/E147</f>
        <v>11.956521739130435</v>
      </c>
      <c r="Z147" s="52"/>
      <c r="AA147" s="52"/>
      <c r="AB147" s="52"/>
      <c r="AC147" s="52"/>
      <c r="AD147" s="52"/>
      <c r="AE147" s="52"/>
    </row>
    <row r="148" spans="1:31" s="1" customFormat="1" ht="38.25" x14ac:dyDescent="0.25">
      <c r="A148" s="41" t="s">
        <v>238</v>
      </c>
      <c r="B148" s="42" t="s">
        <v>239</v>
      </c>
      <c r="C148" s="43">
        <v>164.13</v>
      </c>
      <c r="D148" s="49">
        <v>1012</v>
      </c>
      <c r="E148" s="49">
        <v>1142</v>
      </c>
      <c r="F148" s="50">
        <f t="shared" si="17"/>
        <v>6.9578992262231161</v>
      </c>
      <c r="G148" s="49">
        <v>111</v>
      </c>
      <c r="H148" s="49">
        <f t="shared" si="18"/>
        <v>10.968379446640316</v>
      </c>
      <c r="I148" s="49"/>
      <c r="J148" s="49"/>
      <c r="K148" s="49"/>
      <c r="L148" s="49"/>
      <c r="M148" s="49"/>
      <c r="N148" s="49"/>
      <c r="O148" s="49">
        <v>64</v>
      </c>
      <c r="P148" s="49"/>
      <c r="Q148" s="49"/>
      <c r="R148" s="49"/>
      <c r="S148" s="49"/>
      <c r="T148" s="49"/>
      <c r="U148" s="49">
        <f t="shared" si="19"/>
        <v>57.657657657657658</v>
      </c>
      <c r="V148" s="49">
        <v>171</v>
      </c>
      <c r="W148" s="49">
        <v>15</v>
      </c>
      <c r="X148" s="52">
        <v>171</v>
      </c>
      <c r="Y148" s="54">
        <f t="shared" si="20"/>
        <v>14.973730297723293</v>
      </c>
      <c r="Z148" s="52"/>
      <c r="AA148" s="52"/>
      <c r="AB148" s="52"/>
      <c r="AC148" s="52"/>
      <c r="AD148" s="52"/>
      <c r="AE148" s="52"/>
    </row>
    <row r="149" spans="1:31" s="1" customFormat="1" ht="38.25" x14ac:dyDescent="0.25">
      <c r="A149" s="41" t="s">
        <v>240</v>
      </c>
      <c r="B149" s="42" t="s">
        <v>241</v>
      </c>
      <c r="C149" s="47">
        <v>258.22300000000001</v>
      </c>
      <c r="D149" s="49">
        <v>2439</v>
      </c>
      <c r="E149" s="49">
        <v>2084</v>
      </c>
      <c r="F149" s="50">
        <f t="shared" si="17"/>
        <v>8.0705436773641388</v>
      </c>
      <c r="G149" s="49">
        <v>220</v>
      </c>
      <c r="H149" s="49">
        <f t="shared" si="18"/>
        <v>9.0200902009020094</v>
      </c>
      <c r="I149" s="49"/>
      <c r="J149" s="49"/>
      <c r="K149" s="49"/>
      <c r="L149" s="49"/>
      <c r="M149" s="49"/>
      <c r="N149" s="49"/>
      <c r="O149" s="49">
        <v>100</v>
      </c>
      <c r="P149" s="49"/>
      <c r="Q149" s="49"/>
      <c r="R149" s="49"/>
      <c r="S149" s="49"/>
      <c r="T149" s="49"/>
      <c r="U149" s="49">
        <f t="shared" si="19"/>
        <v>45.454545454545453</v>
      </c>
      <c r="V149" s="49">
        <v>312</v>
      </c>
      <c r="W149" s="49">
        <v>15</v>
      </c>
      <c r="X149" s="52">
        <v>208</v>
      </c>
      <c r="Y149" s="54">
        <f t="shared" si="20"/>
        <v>9.9808061420345489</v>
      </c>
      <c r="Z149" s="52"/>
      <c r="AA149" s="52"/>
      <c r="AB149" s="52"/>
      <c r="AC149" s="52"/>
      <c r="AD149" s="52"/>
      <c r="AE149" s="52"/>
    </row>
    <row r="150" spans="1:31" s="1" customFormat="1" ht="15.75" x14ac:dyDescent="0.25">
      <c r="A150" s="41" t="s">
        <v>242</v>
      </c>
      <c r="B150" s="42" t="s">
        <v>243</v>
      </c>
      <c r="C150" s="43">
        <v>31.01</v>
      </c>
      <c r="D150" s="49">
        <v>331</v>
      </c>
      <c r="E150" s="49">
        <v>199</v>
      </c>
      <c r="F150" s="50">
        <f t="shared" si="17"/>
        <v>6.4172847468558523</v>
      </c>
      <c r="G150" s="49">
        <v>59</v>
      </c>
      <c r="H150" s="49">
        <f t="shared" si="18"/>
        <v>17.82477341389728</v>
      </c>
      <c r="I150" s="49"/>
      <c r="J150" s="49"/>
      <c r="K150" s="49"/>
      <c r="L150" s="49"/>
      <c r="M150" s="49"/>
      <c r="N150" s="49"/>
      <c r="O150" s="49">
        <v>9</v>
      </c>
      <c r="P150" s="49"/>
      <c r="Q150" s="49"/>
      <c r="R150" s="49"/>
      <c r="S150" s="49"/>
      <c r="T150" s="49"/>
      <c r="U150" s="49">
        <f t="shared" si="19"/>
        <v>15.254237288135593</v>
      </c>
      <c r="V150" s="49">
        <v>29</v>
      </c>
      <c r="W150" s="49">
        <v>15</v>
      </c>
      <c r="X150" s="52">
        <v>29</v>
      </c>
      <c r="Y150" s="54">
        <f t="shared" si="20"/>
        <v>14.572864321608041</v>
      </c>
      <c r="Z150" s="52"/>
      <c r="AA150" s="52"/>
      <c r="AB150" s="52"/>
      <c r="AC150" s="52"/>
      <c r="AD150" s="52"/>
      <c r="AE150" s="52"/>
    </row>
    <row r="151" spans="1:31" s="1" customFormat="1" ht="25.5" x14ac:dyDescent="0.25">
      <c r="A151" s="41" t="s">
        <v>244</v>
      </c>
      <c r="B151" s="55" t="s">
        <v>245</v>
      </c>
      <c r="C151" s="43">
        <v>45.381</v>
      </c>
      <c r="D151" s="49">
        <v>313</v>
      </c>
      <c r="E151" s="49">
        <v>340</v>
      </c>
      <c r="F151" s="50">
        <f t="shared" si="17"/>
        <v>7.4921222538066594</v>
      </c>
      <c r="G151" s="49">
        <v>17</v>
      </c>
      <c r="H151" s="49">
        <f t="shared" si="18"/>
        <v>5.4313099041533546</v>
      </c>
      <c r="I151" s="49"/>
      <c r="J151" s="49"/>
      <c r="K151" s="49"/>
      <c r="L151" s="49"/>
      <c r="M151" s="49"/>
      <c r="N151" s="49"/>
      <c r="O151" s="49">
        <v>10</v>
      </c>
      <c r="P151" s="49"/>
      <c r="Q151" s="49"/>
      <c r="R151" s="49"/>
      <c r="S151" s="49"/>
      <c r="T151" s="49"/>
      <c r="U151" s="49">
        <f t="shared" si="19"/>
        <v>58.823529411764703</v>
      </c>
      <c r="V151" s="49">
        <v>51</v>
      </c>
      <c r="W151" s="49">
        <v>15</v>
      </c>
      <c r="X151" s="52">
        <v>24</v>
      </c>
      <c r="Y151" s="54">
        <f t="shared" si="20"/>
        <v>7.0588235294117645</v>
      </c>
      <c r="Z151" s="52"/>
      <c r="AA151" s="52"/>
      <c r="AB151" s="52"/>
      <c r="AC151" s="52"/>
      <c r="AD151" s="52"/>
      <c r="AE151" s="52"/>
    </row>
    <row r="152" spans="1:31" s="1" customFormat="1" ht="15.75" x14ac:dyDescent="0.25">
      <c r="A152" s="41" t="s">
        <v>246</v>
      </c>
      <c r="B152" s="55" t="s">
        <v>71</v>
      </c>
      <c r="C152" s="43">
        <v>20.49</v>
      </c>
      <c r="D152" s="49">
        <v>369</v>
      </c>
      <c r="E152" s="49">
        <v>198</v>
      </c>
      <c r="F152" s="50">
        <f t="shared" si="17"/>
        <v>9.6632503660322122</v>
      </c>
      <c r="G152" s="49">
        <v>92</v>
      </c>
      <c r="H152" s="49">
        <f t="shared" si="18"/>
        <v>24.932249322493224</v>
      </c>
      <c r="I152" s="49"/>
      <c r="J152" s="49"/>
      <c r="K152" s="49"/>
      <c r="L152" s="49"/>
      <c r="M152" s="49"/>
      <c r="N152" s="49"/>
      <c r="O152" s="49">
        <v>10</v>
      </c>
      <c r="P152" s="49"/>
      <c r="Q152" s="49"/>
      <c r="R152" s="49"/>
      <c r="S152" s="49"/>
      <c r="T152" s="49"/>
      <c r="U152" s="49">
        <f t="shared" si="19"/>
        <v>10.869565217391305</v>
      </c>
      <c r="V152" s="49">
        <v>35</v>
      </c>
      <c r="W152" s="49">
        <v>18</v>
      </c>
      <c r="X152" s="52">
        <v>35</v>
      </c>
      <c r="Y152" s="54">
        <f t="shared" si="20"/>
        <v>17.676767676767678</v>
      </c>
      <c r="Z152" s="52"/>
      <c r="AA152" s="52"/>
      <c r="AB152" s="52"/>
      <c r="AC152" s="52"/>
      <c r="AD152" s="52"/>
      <c r="AE152" s="52"/>
    </row>
    <row r="153" spans="1:31" s="1" customFormat="1" ht="15.75" x14ac:dyDescent="0.25">
      <c r="A153" s="41" t="s">
        <v>247</v>
      </c>
      <c r="B153" s="60" t="s">
        <v>248</v>
      </c>
      <c r="C153" s="43">
        <v>73.016999999999996</v>
      </c>
      <c r="D153" s="49">
        <v>365</v>
      </c>
      <c r="E153" s="49">
        <v>386</v>
      </c>
      <c r="F153" s="50">
        <f t="shared" si="17"/>
        <v>5.2864401440760371</v>
      </c>
      <c r="G153" s="49">
        <v>25</v>
      </c>
      <c r="H153" s="49">
        <f t="shared" si="18"/>
        <v>6.8493150684931505</v>
      </c>
      <c r="I153" s="49"/>
      <c r="J153" s="49"/>
      <c r="K153" s="49"/>
      <c r="L153" s="49"/>
      <c r="M153" s="49"/>
      <c r="N153" s="49"/>
      <c r="O153" s="49">
        <v>19</v>
      </c>
      <c r="P153" s="49"/>
      <c r="Q153" s="49"/>
      <c r="R153" s="49"/>
      <c r="S153" s="49"/>
      <c r="T153" s="49"/>
      <c r="U153" s="49">
        <f t="shared" si="19"/>
        <v>76</v>
      </c>
      <c r="V153" s="49">
        <v>27</v>
      </c>
      <c r="W153" s="49">
        <v>7</v>
      </c>
      <c r="X153" s="52">
        <v>27</v>
      </c>
      <c r="Y153" s="54">
        <f t="shared" si="20"/>
        <v>6.9948186528497409</v>
      </c>
      <c r="Z153" s="52"/>
      <c r="AA153" s="52"/>
      <c r="AB153" s="52"/>
      <c r="AC153" s="52"/>
      <c r="AD153" s="52"/>
      <c r="AE153" s="52"/>
    </row>
    <row r="154" spans="1:31" ht="15.75" customHeight="1" x14ac:dyDescent="0.25">
      <c r="A154" s="56" t="s">
        <v>249</v>
      </c>
      <c r="B154" s="56"/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  <c r="AA154" s="56"/>
      <c r="AB154" s="56"/>
      <c r="AC154" s="56"/>
      <c r="AD154" s="56"/>
      <c r="AE154" s="56"/>
    </row>
    <row r="155" spans="1:31" s="1" customFormat="1" x14ac:dyDescent="0.25">
      <c r="A155" s="41" t="s">
        <v>250</v>
      </c>
      <c r="B155" s="42" t="s">
        <v>37</v>
      </c>
      <c r="C155" s="43">
        <v>4284.8</v>
      </c>
      <c r="D155" s="44">
        <v>0</v>
      </c>
      <c r="E155" s="44">
        <v>0</v>
      </c>
      <c r="F155" s="91">
        <v>0</v>
      </c>
      <c r="G155" s="44">
        <v>0</v>
      </c>
      <c r="H155" s="44">
        <v>0</v>
      </c>
      <c r="I155" s="44">
        <v>0</v>
      </c>
      <c r="J155" s="44">
        <v>0</v>
      </c>
      <c r="K155" s="44">
        <v>0</v>
      </c>
      <c r="L155" s="44">
        <v>0</v>
      </c>
      <c r="M155" s="44">
        <v>0</v>
      </c>
      <c r="N155" s="44">
        <v>0</v>
      </c>
      <c r="O155" s="44">
        <v>0</v>
      </c>
      <c r="P155" s="44">
        <v>0</v>
      </c>
      <c r="Q155" s="44">
        <v>0</v>
      </c>
      <c r="R155" s="44">
        <v>0</v>
      </c>
      <c r="S155" s="44">
        <v>0</v>
      </c>
      <c r="T155" s="44">
        <v>0</v>
      </c>
      <c r="U155" s="44">
        <v>0</v>
      </c>
      <c r="V155" s="44">
        <v>0</v>
      </c>
      <c r="W155" s="44">
        <v>0</v>
      </c>
      <c r="X155" s="44">
        <v>0</v>
      </c>
      <c r="Y155" s="44">
        <v>0</v>
      </c>
      <c r="Z155" s="44">
        <v>0</v>
      </c>
      <c r="AA155" s="44">
        <v>0</v>
      </c>
      <c r="AB155" s="44">
        <v>0</v>
      </c>
      <c r="AC155" s="44">
        <v>0</v>
      </c>
      <c r="AD155" s="44">
        <v>0</v>
      </c>
      <c r="AE155" s="44">
        <v>0</v>
      </c>
    </row>
    <row r="156" spans="1:31" ht="15.75" customHeight="1" x14ac:dyDescent="0.25">
      <c r="A156" s="56" t="s">
        <v>251</v>
      </c>
      <c r="B156" s="56"/>
      <c r="C156" s="56"/>
      <c r="D156" s="56"/>
      <c r="E156" s="56"/>
      <c r="F156" s="56"/>
      <c r="G156" s="56"/>
      <c r="H156" s="56"/>
      <c r="I156" s="56"/>
      <c r="J156" s="56"/>
      <c r="K156" s="56"/>
      <c r="L156" s="56"/>
      <c r="M156" s="56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  <c r="AA156" s="56"/>
      <c r="AB156" s="56"/>
      <c r="AC156" s="56"/>
      <c r="AD156" s="56"/>
      <c r="AE156" s="56"/>
    </row>
    <row r="157" spans="1:31" s="1" customFormat="1" x14ac:dyDescent="0.25">
      <c r="A157" s="41" t="s">
        <v>252</v>
      </c>
      <c r="B157" s="42" t="s">
        <v>30</v>
      </c>
      <c r="C157" s="43">
        <v>2410.6999999999998</v>
      </c>
      <c r="D157" s="79">
        <v>4465</v>
      </c>
      <c r="E157" s="79">
        <v>4158</v>
      </c>
      <c r="F157" s="80">
        <f>E157/C157</f>
        <v>1.7248102210976066</v>
      </c>
      <c r="G157" s="79">
        <v>356</v>
      </c>
      <c r="H157" s="79">
        <f>G157*100/D157</f>
        <v>7.9731243001119818</v>
      </c>
      <c r="I157" s="79">
        <v>15</v>
      </c>
      <c r="J157" s="79">
        <v>51</v>
      </c>
      <c r="K157" s="79">
        <v>0</v>
      </c>
      <c r="L157" s="79">
        <v>0</v>
      </c>
      <c r="M157" s="79">
        <v>187</v>
      </c>
      <c r="N157" s="79">
        <v>103</v>
      </c>
      <c r="O157" s="79">
        <v>232</v>
      </c>
      <c r="P157" s="79">
        <v>0</v>
      </c>
      <c r="Q157" s="79">
        <v>0</v>
      </c>
      <c r="R157" s="79">
        <v>0</v>
      </c>
      <c r="S157" s="79">
        <v>160</v>
      </c>
      <c r="T157" s="79">
        <v>72</v>
      </c>
      <c r="U157" s="79">
        <f>O157*100/G157</f>
        <v>65.168539325842701</v>
      </c>
      <c r="V157" s="79">
        <v>332</v>
      </c>
      <c r="W157" s="79">
        <v>8</v>
      </c>
      <c r="X157" s="70">
        <v>331</v>
      </c>
      <c r="Y157" s="92">
        <f>X157*100/E157</f>
        <v>7.9605579605579608</v>
      </c>
      <c r="Z157" s="93">
        <v>15</v>
      </c>
      <c r="AA157" s="70">
        <v>10</v>
      </c>
      <c r="AB157" s="70">
        <v>0</v>
      </c>
      <c r="AC157" s="70">
        <v>0</v>
      </c>
      <c r="AD157" s="70">
        <v>211</v>
      </c>
      <c r="AE157" s="70">
        <v>95</v>
      </c>
    </row>
    <row r="158" spans="1:31" s="1" customFormat="1" ht="76.5" x14ac:dyDescent="0.25">
      <c r="A158" s="41"/>
      <c r="B158" s="42" t="s">
        <v>39</v>
      </c>
      <c r="C158" s="43"/>
      <c r="D158" s="79"/>
      <c r="E158" s="79"/>
      <c r="F158" s="80"/>
      <c r="G158" s="79">
        <v>1</v>
      </c>
      <c r="H158" s="79"/>
      <c r="I158" s="79"/>
      <c r="J158" s="79"/>
      <c r="K158" s="79"/>
      <c r="L158" s="79"/>
      <c r="M158" s="79"/>
      <c r="N158" s="79"/>
      <c r="O158" s="79">
        <v>0</v>
      </c>
      <c r="P158" s="79"/>
      <c r="Q158" s="79"/>
      <c r="R158" s="79"/>
      <c r="S158" s="79"/>
      <c r="T158" s="79"/>
      <c r="U158" s="79"/>
      <c r="V158" s="79"/>
      <c r="W158" s="79"/>
      <c r="X158" s="71">
        <v>1</v>
      </c>
      <c r="Y158" s="81">
        <v>0.02</v>
      </c>
      <c r="Z158" s="93"/>
      <c r="AA158" s="70"/>
      <c r="AB158" s="70"/>
      <c r="AC158" s="70"/>
      <c r="AD158" s="71">
        <v>1</v>
      </c>
      <c r="AE158" s="70"/>
    </row>
    <row r="159" spans="1:31" s="1" customFormat="1" ht="38.25" x14ac:dyDescent="0.25">
      <c r="A159" s="41" t="s">
        <v>253</v>
      </c>
      <c r="B159" s="42" t="s">
        <v>254</v>
      </c>
      <c r="C159" s="43">
        <v>150.298</v>
      </c>
      <c r="D159" s="79">
        <v>360</v>
      </c>
      <c r="E159" s="79">
        <v>404</v>
      </c>
      <c r="F159" s="80">
        <f>E159/C159</f>
        <v>2.6879931868687539</v>
      </c>
      <c r="G159" s="79">
        <v>28</v>
      </c>
      <c r="H159" s="79">
        <f>G159*100/D159</f>
        <v>7.7777777777777777</v>
      </c>
      <c r="I159" s="79"/>
      <c r="J159" s="79"/>
      <c r="K159" s="79"/>
      <c r="L159" s="79"/>
      <c r="M159" s="79"/>
      <c r="N159" s="79"/>
      <c r="O159" s="79">
        <v>18</v>
      </c>
      <c r="P159" s="79"/>
      <c r="Q159" s="79"/>
      <c r="R159" s="79"/>
      <c r="S159" s="79"/>
      <c r="T159" s="79"/>
      <c r="U159" s="79">
        <f>O159*100/G159</f>
        <v>64.285714285714292</v>
      </c>
      <c r="V159" s="79">
        <v>32</v>
      </c>
      <c r="W159" s="79">
        <v>8</v>
      </c>
      <c r="X159" s="71">
        <v>32</v>
      </c>
      <c r="Y159" s="81">
        <f>X159*100/E159</f>
        <v>7.9207920792079207</v>
      </c>
      <c r="Z159" s="70"/>
      <c r="AA159" s="70"/>
      <c r="AB159" s="70"/>
      <c r="AC159" s="70"/>
      <c r="AD159" s="70"/>
      <c r="AE159" s="70"/>
    </row>
    <row r="160" spans="1:31" s="1" customFormat="1" x14ac:dyDescent="0.25">
      <c r="A160" s="41" t="s">
        <v>255</v>
      </c>
      <c r="B160" s="42" t="s">
        <v>256</v>
      </c>
      <c r="C160" s="43">
        <v>1607.29</v>
      </c>
      <c r="D160" s="79">
        <v>196</v>
      </c>
      <c r="E160" s="79">
        <v>176</v>
      </c>
      <c r="F160" s="80">
        <f>E160/C160</f>
        <v>0.10950108567837789</v>
      </c>
      <c r="G160" s="79">
        <v>7</v>
      </c>
      <c r="H160" s="79">
        <f>G160*100/D160</f>
        <v>3.5714285714285716</v>
      </c>
      <c r="I160" s="79"/>
      <c r="J160" s="79"/>
      <c r="K160" s="79"/>
      <c r="L160" s="79"/>
      <c r="M160" s="79"/>
      <c r="N160" s="79"/>
      <c r="O160" s="79">
        <v>5</v>
      </c>
      <c r="P160" s="79"/>
      <c r="Q160" s="79"/>
      <c r="R160" s="79"/>
      <c r="S160" s="79"/>
      <c r="T160" s="79"/>
      <c r="U160" s="79">
        <f>O160*100/G160</f>
        <v>71.428571428571431</v>
      </c>
      <c r="V160" s="79">
        <v>8</v>
      </c>
      <c r="W160" s="79">
        <v>5</v>
      </c>
      <c r="X160" s="71">
        <v>7</v>
      </c>
      <c r="Y160" s="81">
        <f>X160*100/E160</f>
        <v>3.9772727272727271</v>
      </c>
      <c r="Z160" s="70"/>
      <c r="AA160" s="70"/>
      <c r="AB160" s="70"/>
      <c r="AC160" s="70"/>
      <c r="AD160" s="70"/>
      <c r="AE160" s="70"/>
    </row>
    <row r="161" spans="1:31" s="95" customFormat="1" ht="25.5" x14ac:dyDescent="0.25">
      <c r="A161" s="62" t="s">
        <v>257</v>
      </c>
      <c r="B161" s="55" t="s">
        <v>258</v>
      </c>
      <c r="C161" s="47">
        <v>252.64</v>
      </c>
      <c r="D161" s="79">
        <v>573</v>
      </c>
      <c r="E161" s="79">
        <v>581</v>
      </c>
      <c r="F161" s="80">
        <f>E161/C161</f>
        <v>2.2997150094996837</v>
      </c>
      <c r="G161" s="79">
        <v>0</v>
      </c>
      <c r="H161" s="79">
        <f>G161*100/D161</f>
        <v>0</v>
      </c>
      <c r="I161" s="79"/>
      <c r="J161" s="79"/>
      <c r="K161" s="79"/>
      <c r="L161" s="79"/>
      <c r="M161" s="79"/>
      <c r="N161" s="79"/>
      <c r="O161" s="79">
        <v>0</v>
      </c>
      <c r="P161" s="79"/>
      <c r="Q161" s="79"/>
      <c r="R161" s="79"/>
      <c r="S161" s="79"/>
      <c r="T161" s="79"/>
      <c r="U161" s="79">
        <v>0</v>
      </c>
      <c r="V161" s="79">
        <v>0</v>
      </c>
      <c r="W161" s="79">
        <v>0</v>
      </c>
      <c r="X161" s="94">
        <v>0</v>
      </c>
      <c r="Y161" s="94">
        <v>0</v>
      </c>
      <c r="Z161" s="94"/>
      <c r="AA161" s="94"/>
      <c r="AB161" s="94"/>
      <c r="AC161" s="94"/>
      <c r="AD161" s="94"/>
      <c r="AE161" s="94"/>
    </row>
    <row r="162" spans="1:31" ht="15.75" customHeight="1" x14ac:dyDescent="0.25">
      <c r="A162" s="56" t="s">
        <v>259</v>
      </c>
      <c r="B162" s="56"/>
      <c r="C162" s="56"/>
      <c r="D162" s="56"/>
      <c r="E162" s="56"/>
      <c r="F162" s="56"/>
      <c r="G162" s="56"/>
      <c r="H162" s="56"/>
      <c r="I162" s="56"/>
      <c r="J162" s="56"/>
      <c r="K162" s="56"/>
      <c r="L162" s="56"/>
      <c r="M162" s="56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  <c r="AA162" s="56"/>
      <c r="AB162" s="56"/>
      <c r="AC162" s="56"/>
      <c r="AD162" s="56"/>
      <c r="AE162" s="56"/>
    </row>
    <row r="163" spans="1:31" s="1" customFormat="1" ht="15.75" x14ac:dyDescent="0.25">
      <c r="A163" s="41" t="s">
        <v>260</v>
      </c>
      <c r="B163" s="42" t="s">
        <v>30</v>
      </c>
      <c r="C163" s="47">
        <v>466.86</v>
      </c>
      <c r="D163" s="49">
        <v>1155</v>
      </c>
      <c r="E163" s="49">
        <v>1270</v>
      </c>
      <c r="F163" s="50">
        <f>E163/C163</f>
        <v>2.7203015893415583</v>
      </c>
      <c r="G163" s="49">
        <v>91</v>
      </c>
      <c r="H163" s="49">
        <f>G163*100/D163</f>
        <v>7.8787878787878789</v>
      </c>
      <c r="I163" s="49">
        <v>0</v>
      </c>
      <c r="J163" s="49">
        <v>13</v>
      </c>
      <c r="K163" s="49">
        <v>0</v>
      </c>
      <c r="L163" s="49">
        <v>0</v>
      </c>
      <c r="M163" s="49">
        <v>50</v>
      </c>
      <c r="N163" s="49">
        <v>28</v>
      </c>
      <c r="O163" s="49">
        <v>31</v>
      </c>
      <c r="P163" s="49">
        <v>0</v>
      </c>
      <c r="Q163" s="49">
        <v>0</v>
      </c>
      <c r="R163" s="49">
        <v>0</v>
      </c>
      <c r="S163" s="49">
        <v>18</v>
      </c>
      <c r="T163" s="49">
        <v>13</v>
      </c>
      <c r="U163" s="49">
        <f>O163*100/G163</f>
        <v>34.065934065934066</v>
      </c>
      <c r="V163" s="49">
        <v>101</v>
      </c>
      <c r="W163" s="49">
        <v>8</v>
      </c>
      <c r="X163" s="57">
        <v>100</v>
      </c>
      <c r="Y163" s="58">
        <f>X163*100/E163</f>
        <v>7.8740157480314963</v>
      </c>
      <c r="Z163" s="57">
        <v>0</v>
      </c>
      <c r="AA163" s="57">
        <v>15</v>
      </c>
      <c r="AB163" s="57">
        <v>0</v>
      </c>
      <c r="AC163" s="57">
        <v>0</v>
      </c>
      <c r="AD163" s="57">
        <v>55</v>
      </c>
      <c r="AE163" s="57">
        <v>31</v>
      </c>
    </row>
    <row r="164" spans="1:31" s="1" customFormat="1" ht="76.5" x14ac:dyDescent="0.25">
      <c r="A164" s="41"/>
      <c r="B164" s="42" t="s">
        <v>39</v>
      </c>
      <c r="C164" s="47"/>
      <c r="D164" s="49"/>
      <c r="E164" s="49"/>
      <c r="F164" s="50"/>
      <c r="G164" s="49">
        <v>1</v>
      </c>
      <c r="H164" s="49">
        <v>0.1</v>
      </c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52">
        <v>1</v>
      </c>
      <c r="Y164" s="54">
        <f>X164*100/E163</f>
        <v>7.874015748031496E-2</v>
      </c>
      <c r="Z164" s="52"/>
      <c r="AA164" s="52"/>
      <c r="AB164" s="52"/>
      <c r="AC164" s="52"/>
      <c r="AD164" s="52">
        <v>1</v>
      </c>
      <c r="AE164" s="52"/>
    </row>
    <row r="165" spans="1:31" s="1" customFormat="1" ht="38.25" x14ac:dyDescent="0.25">
      <c r="A165" s="41" t="s">
        <v>261</v>
      </c>
      <c r="B165" s="42" t="s">
        <v>262</v>
      </c>
      <c r="C165" s="43">
        <v>369.51</v>
      </c>
      <c r="D165" s="49">
        <v>3848</v>
      </c>
      <c r="E165" s="49">
        <v>3269</v>
      </c>
      <c r="F165" s="50">
        <f t="shared" ref="F165:F173" si="21">E165/C165</f>
        <v>8.8468512354198801</v>
      </c>
      <c r="G165" s="49">
        <v>577</v>
      </c>
      <c r="H165" s="49">
        <f t="shared" ref="H165:H173" si="22">G165*100/D165</f>
        <v>14.994802494802494</v>
      </c>
      <c r="I165" s="49"/>
      <c r="J165" s="49"/>
      <c r="K165" s="49"/>
      <c r="L165" s="49"/>
      <c r="M165" s="49"/>
      <c r="N165" s="49"/>
      <c r="O165" s="49">
        <v>410</v>
      </c>
      <c r="P165" s="49"/>
      <c r="Q165" s="49"/>
      <c r="R165" s="49"/>
      <c r="S165" s="49"/>
      <c r="T165" s="49"/>
      <c r="U165" s="49">
        <f t="shared" ref="U165:U173" si="23">O165*100/G165</f>
        <v>71.05719237435008</v>
      </c>
      <c r="V165" s="49">
        <v>490</v>
      </c>
      <c r="W165" s="49">
        <v>15</v>
      </c>
      <c r="X165" s="52">
        <v>424</v>
      </c>
      <c r="Y165" s="54">
        <f t="shared" ref="Y165:Y173" si="24">X165*100/E165</f>
        <v>12.970327317222392</v>
      </c>
      <c r="Z165" s="57"/>
      <c r="AA165" s="57"/>
      <c r="AB165" s="57"/>
      <c r="AC165" s="57"/>
      <c r="AD165" s="57"/>
      <c r="AE165" s="57"/>
    </row>
    <row r="166" spans="1:31" s="1" customFormat="1" ht="15.75" x14ac:dyDescent="0.25">
      <c r="A166" s="41" t="s">
        <v>263</v>
      </c>
      <c r="B166" s="42" t="s">
        <v>264</v>
      </c>
      <c r="C166" s="43">
        <v>30.57</v>
      </c>
      <c r="D166" s="49">
        <v>192</v>
      </c>
      <c r="E166" s="49">
        <v>216</v>
      </c>
      <c r="F166" s="50">
        <f t="shared" si="21"/>
        <v>7.0657507360157012</v>
      </c>
      <c r="G166" s="49">
        <v>28</v>
      </c>
      <c r="H166" s="49">
        <f t="shared" si="22"/>
        <v>14.583333333333334</v>
      </c>
      <c r="I166" s="49"/>
      <c r="J166" s="49"/>
      <c r="K166" s="49"/>
      <c r="L166" s="49"/>
      <c r="M166" s="49"/>
      <c r="N166" s="49"/>
      <c r="O166" s="49">
        <v>9</v>
      </c>
      <c r="P166" s="49"/>
      <c r="Q166" s="49"/>
      <c r="R166" s="49"/>
      <c r="S166" s="49"/>
      <c r="T166" s="49"/>
      <c r="U166" s="49">
        <f t="shared" si="23"/>
        <v>32.142857142857146</v>
      </c>
      <c r="V166" s="49">
        <v>32</v>
      </c>
      <c r="W166" s="49">
        <v>15</v>
      </c>
      <c r="X166" s="57">
        <v>32</v>
      </c>
      <c r="Y166" s="58">
        <f t="shared" si="24"/>
        <v>14.814814814814815</v>
      </c>
      <c r="Z166" s="57"/>
      <c r="AA166" s="57"/>
      <c r="AB166" s="57"/>
      <c r="AC166" s="57"/>
      <c r="AD166" s="57"/>
      <c r="AE166" s="57"/>
    </row>
    <row r="167" spans="1:31" s="1" customFormat="1" ht="25.5" x14ac:dyDescent="0.25">
      <c r="A167" s="41" t="s">
        <v>265</v>
      </c>
      <c r="B167" s="42" t="s">
        <v>266</v>
      </c>
      <c r="C167" s="43">
        <v>47.12</v>
      </c>
      <c r="D167" s="49">
        <v>352</v>
      </c>
      <c r="E167" s="49">
        <v>355</v>
      </c>
      <c r="F167" s="50">
        <f t="shared" si="21"/>
        <v>7.5339558573853997</v>
      </c>
      <c r="G167" s="49">
        <v>35</v>
      </c>
      <c r="H167" s="49">
        <f t="shared" si="22"/>
        <v>9.9431818181818183</v>
      </c>
      <c r="I167" s="49"/>
      <c r="J167" s="49"/>
      <c r="K167" s="49"/>
      <c r="L167" s="49"/>
      <c r="M167" s="49"/>
      <c r="N167" s="49"/>
      <c r="O167" s="49">
        <v>0</v>
      </c>
      <c r="P167" s="49"/>
      <c r="Q167" s="49"/>
      <c r="R167" s="49"/>
      <c r="S167" s="49"/>
      <c r="T167" s="49"/>
      <c r="U167" s="49">
        <f t="shared" si="23"/>
        <v>0</v>
      </c>
      <c r="V167" s="49">
        <v>53</v>
      </c>
      <c r="W167" s="49">
        <v>15</v>
      </c>
      <c r="X167" s="57">
        <v>36</v>
      </c>
      <c r="Y167" s="58">
        <f t="shared" si="24"/>
        <v>10.140845070422536</v>
      </c>
      <c r="Z167" s="57"/>
      <c r="AA167" s="57"/>
      <c r="AB167" s="57"/>
      <c r="AC167" s="57"/>
      <c r="AD167" s="57"/>
      <c r="AE167" s="57"/>
    </row>
    <row r="168" spans="1:31" s="1" customFormat="1" ht="25.5" x14ac:dyDescent="0.25">
      <c r="A168" s="41" t="s">
        <v>267</v>
      </c>
      <c r="B168" s="42" t="s">
        <v>268</v>
      </c>
      <c r="C168" s="43">
        <v>299.57100000000003</v>
      </c>
      <c r="D168" s="49">
        <v>265</v>
      </c>
      <c r="E168" s="49">
        <v>285</v>
      </c>
      <c r="F168" s="50">
        <f t="shared" si="21"/>
        <v>0.95136044543697484</v>
      </c>
      <c r="G168" s="49">
        <v>8</v>
      </c>
      <c r="H168" s="49">
        <f t="shared" si="22"/>
        <v>3.0188679245283021</v>
      </c>
      <c r="I168" s="49"/>
      <c r="J168" s="49"/>
      <c r="K168" s="49"/>
      <c r="L168" s="49"/>
      <c r="M168" s="49"/>
      <c r="N168" s="49"/>
      <c r="O168" s="49">
        <v>4</v>
      </c>
      <c r="P168" s="49"/>
      <c r="Q168" s="49"/>
      <c r="R168" s="49"/>
      <c r="S168" s="49"/>
      <c r="T168" s="49"/>
      <c r="U168" s="49">
        <f t="shared" si="23"/>
        <v>50</v>
      </c>
      <c r="V168" s="49">
        <v>14</v>
      </c>
      <c r="W168" s="49">
        <v>5</v>
      </c>
      <c r="X168" s="57">
        <v>8</v>
      </c>
      <c r="Y168" s="58">
        <f t="shared" si="24"/>
        <v>2.807017543859649</v>
      </c>
      <c r="Z168" s="57"/>
      <c r="AA168" s="57"/>
      <c r="AB168" s="57"/>
      <c r="AC168" s="57"/>
      <c r="AD168" s="57"/>
      <c r="AE168" s="57"/>
    </row>
    <row r="169" spans="1:31" s="1" customFormat="1" ht="15.75" x14ac:dyDescent="0.25">
      <c r="A169" s="41" t="s">
        <v>269</v>
      </c>
      <c r="B169" s="42" t="s">
        <v>270</v>
      </c>
      <c r="C169" s="43">
        <v>58.94</v>
      </c>
      <c r="D169" s="49">
        <v>246</v>
      </c>
      <c r="E169" s="49">
        <v>293</v>
      </c>
      <c r="F169" s="50">
        <f t="shared" si="21"/>
        <v>4.9711571089243298</v>
      </c>
      <c r="G169" s="49">
        <v>29</v>
      </c>
      <c r="H169" s="49">
        <f t="shared" si="22"/>
        <v>11.788617886178862</v>
      </c>
      <c r="I169" s="49"/>
      <c r="J169" s="49"/>
      <c r="K169" s="49"/>
      <c r="L169" s="49"/>
      <c r="M169" s="49"/>
      <c r="N169" s="49"/>
      <c r="O169" s="49">
        <v>17</v>
      </c>
      <c r="P169" s="49"/>
      <c r="Q169" s="49"/>
      <c r="R169" s="49"/>
      <c r="S169" s="49"/>
      <c r="T169" s="49"/>
      <c r="U169" s="49">
        <f t="shared" si="23"/>
        <v>58.620689655172413</v>
      </c>
      <c r="V169" s="49">
        <v>35</v>
      </c>
      <c r="W169" s="49">
        <v>12</v>
      </c>
      <c r="X169" s="57">
        <v>35</v>
      </c>
      <c r="Y169" s="58">
        <f t="shared" si="24"/>
        <v>11.945392491467576</v>
      </c>
      <c r="Z169" s="57"/>
      <c r="AA169" s="57"/>
      <c r="AB169" s="57"/>
      <c r="AC169" s="57"/>
      <c r="AD169" s="57"/>
      <c r="AE169" s="57"/>
    </row>
    <row r="170" spans="1:31" s="1" customFormat="1" ht="15.75" x14ac:dyDescent="0.25">
      <c r="A170" s="41" t="s">
        <v>271</v>
      </c>
      <c r="B170" s="42" t="s">
        <v>272</v>
      </c>
      <c r="C170" s="43">
        <v>54.54</v>
      </c>
      <c r="D170" s="49">
        <v>81</v>
      </c>
      <c r="E170" s="49">
        <v>50</v>
      </c>
      <c r="F170" s="50">
        <f t="shared" si="21"/>
        <v>0.91675834250091681</v>
      </c>
      <c r="G170" s="49">
        <v>6</v>
      </c>
      <c r="H170" s="49">
        <f t="shared" si="22"/>
        <v>7.4074074074074074</v>
      </c>
      <c r="I170" s="49"/>
      <c r="J170" s="49"/>
      <c r="K170" s="49"/>
      <c r="L170" s="49"/>
      <c r="M170" s="49"/>
      <c r="N170" s="49"/>
      <c r="O170" s="49">
        <v>0</v>
      </c>
      <c r="P170" s="49"/>
      <c r="Q170" s="49"/>
      <c r="R170" s="49"/>
      <c r="S170" s="49"/>
      <c r="T170" s="49"/>
      <c r="U170" s="49">
        <f t="shared" si="23"/>
        <v>0</v>
      </c>
      <c r="V170" s="49">
        <v>2</v>
      </c>
      <c r="W170" s="49">
        <v>5</v>
      </c>
      <c r="X170" s="57">
        <v>2</v>
      </c>
      <c r="Y170" s="58">
        <f t="shared" si="24"/>
        <v>4</v>
      </c>
      <c r="Z170" s="57"/>
      <c r="AA170" s="57"/>
      <c r="AB170" s="57"/>
      <c r="AC170" s="57"/>
      <c r="AD170" s="57"/>
      <c r="AE170" s="57"/>
    </row>
    <row r="171" spans="1:31" s="1" customFormat="1" ht="15.75" x14ac:dyDescent="0.25">
      <c r="A171" s="41" t="s">
        <v>273</v>
      </c>
      <c r="B171" s="55" t="s">
        <v>274</v>
      </c>
      <c r="C171" s="47">
        <v>35.200000000000003</v>
      </c>
      <c r="D171" s="49">
        <v>165</v>
      </c>
      <c r="E171" s="49">
        <v>161</v>
      </c>
      <c r="F171" s="50">
        <f t="shared" si="21"/>
        <v>4.5738636363636358</v>
      </c>
      <c r="G171" s="49">
        <v>19</v>
      </c>
      <c r="H171" s="49">
        <f t="shared" si="22"/>
        <v>11.515151515151516</v>
      </c>
      <c r="I171" s="49"/>
      <c r="J171" s="49"/>
      <c r="K171" s="49"/>
      <c r="L171" s="49"/>
      <c r="M171" s="49"/>
      <c r="N171" s="49"/>
      <c r="O171" s="49">
        <v>0</v>
      </c>
      <c r="P171" s="49"/>
      <c r="Q171" s="49"/>
      <c r="R171" s="49"/>
      <c r="S171" s="49"/>
      <c r="T171" s="49"/>
      <c r="U171" s="49">
        <f t="shared" si="23"/>
        <v>0</v>
      </c>
      <c r="V171" s="49">
        <v>19</v>
      </c>
      <c r="W171" s="49">
        <v>12</v>
      </c>
      <c r="X171" s="57">
        <v>19</v>
      </c>
      <c r="Y171" s="58">
        <f t="shared" si="24"/>
        <v>11.801242236024844</v>
      </c>
      <c r="Z171" s="57"/>
      <c r="AA171" s="57"/>
      <c r="AB171" s="57"/>
      <c r="AC171" s="57"/>
      <c r="AD171" s="57"/>
      <c r="AE171" s="57"/>
    </row>
    <row r="172" spans="1:31" s="1" customFormat="1" ht="15.75" x14ac:dyDescent="0.25">
      <c r="A172" s="41" t="s">
        <v>275</v>
      </c>
      <c r="B172" s="60" t="s">
        <v>276</v>
      </c>
      <c r="C172" s="43">
        <v>27.66</v>
      </c>
      <c r="D172" s="49">
        <v>163</v>
      </c>
      <c r="E172" s="49">
        <v>190</v>
      </c>
      <c r="F172" s="50">
        <f t="shared" si="21"/>
        <v>6.8691250903832248</v>
      </c>
      <c r="G172" s="49">
        <v>8</v>
      </c>
      <c r="H172" s="49">
        <f t="shared" si="22"/>
        <v>4.9079754601226995</v>
      </c>
      <c r="I172" s="49"/>
      <c r="J172" s="49"/>
      <c r="K172" s="49"/>
      <c r="L172" s="49"/>
      <c r="M172" s="49"/>
      <c r="N172" s="49"/>
      <c r="O172" s="49">
        <v>1</v>
      </c>
      <c r="P172" s="49"/>
      <c r="Q172" s="49"/>
      <c r="R172" s="49"/>
      <c r="S172" s="49"/>
      <c r="T172" s="49"/>
      <c r="U172" s="49">
        <f t="shared" si="23"/>
        <v>12.5</v>
      </c>
      <c r="V172" s="49">
        <v>28</v>
      </c>
      <c r="W172" s="49">
        <v>15</v>
      </c>
      <c r="X172" s="57">
        <v>15</v>
      </c>
      <c r="Y172" s="58">
        <f t="shared" si="24"/>
        <v>7.8947368421052628</v>
      </c>
      <c r="Z172" s="57"/>
      <c r="AA172" s="57"/>
      <c r="AB172" s="57"/>
      <c r="AC172" s="57"/>
      <c r="AD172" s="57"/>
      <c r="AE172" s="57"/>
    </row>
    <row r="173" spans="1:31" s="1" customFormat="1" ht="15.75" x14ac:dyDescent="0.25">
      <c r="A173" s="41" t="s">
        <v>277</v>
      </c>
      <c r="B173" s="60" t="s">
        <v>278</v>
      </c>
      <c r="C173" s="43">
        <v>91.3</v>
      </c>
      <c r="D173" s="49">
        <v>317</v>
      </c>
      <c r="E173" s="49">
        <v>402</v>
      </c>
      <c r="F173" s="50">
        <f t="shared" si="21"/>
        <v>4.4030668127053669</v>
      </c>
      <c r="G173" s="49">
        <v>12</v>
      </c>
      <c r="H173" s="49">
        <f t="shared" si="22"/>
        <v>3.7854889589905363</v>
      </c>
      <c r="I173" s="49"/>
      <c r="J173" s="49"/>
      <c r="K173" s="49"/>
      <c r="L173" s="49"/>
      <c r="M173" s="49"/>
      <c r="N173" s="49"/>
      <c r="O173" s="49">
        <v>1</v>
      </c>
      <c r="P173" s="49"/>
      <c r="Q173" s="49"/>
      <c r="R173" s="49"/>
      <c r="S173" s="49"/>
      <c r="T173" s="49"/>
      <c r="U173" s="49">
        <f t="shared" si="23"/>
        <v>8.3333333333333339</v>
      </c>
      <c r="V173" s="49">
        <v>48</v>
      </c>
      <c r="W173" s="49">
        <v>12</v>
      </c>
      <c r="X173" s="57">
        <v>48</v>
      </c>
      <c r="Y173" s="58">
        <f t="shared" si="24"/>
        <v>11.940298507462687</v>
      </c>
      <c r="Z173" s="57"/>
      <c r="AA173" s="57"/>
      <c r="AB173" s="57"/>
      <c r="AC173" s="57"/>
      <c r="AD173" s="57"/>
      <c r="AE173" s="57"/>
    </row>
    <row r="174" spans="1:31" ht="15.75" customHeight="1" x14ac:dyDescent="0.25">
      <c r="A174" s="56" t="s">
        <v>279</v>
      </c>
      <c r="B174" s="56"/>
      <c r="C174" s="56"/>
      <c r="D174" s="56"/>
      <c r="E174" s="56"/>
      <c r="F174" s="56"/>
      <c r="G174" s="56"/>
      <c r="H174" s="56"/>
      <c r="I174" s="56"/>
      <c r="J174" s="56"/>
      <c r="K174" s="56"/>
      <c r="L174" s="56"/>
      <c r="M174" s="56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  <c r="AA174" s="56"/>
      <c r="AB174" s="56"/>
      <c r="AC174" s="56"/>
      <c r="AD174" s="56"/>
      <c r="AE174" s="56"/>
    </row>
    <row r="175" spans="1:31" s="1" customFormat="1" x14ac:dyDescent="0.25">
      <c r="A175" s="41" t="s">
        <v>280</v>
      </c>
      <c r="B175" s="42" t="s">
        <v>30</v>
      </c>
      <c r="C175" s="43">
        <v>855.32100000000003</v>
      </c>
      <c r="D175" s="79">
        <v>2090</v>
      </c>
      <c r="E175" s="79">
        <v>867</v>
      </c>
      <c r="F175" s="80">
        <f>E175/C175</f>
        <v>1.0136545226879732</v>
      </c>
      <c r="G175" s="79">
        <v>165</v>
      </c>
      <c r="H175" s="79">
        <f>G175*100/D175</f>
        <v>7.8947368421052628</v>
      </c>
      <c r="I175" s="79">
        <v>0</v>
      </c>
      <c r="J175" s="79">
        <v>24</v>
      </c>
      <c r="K175" s="79">
        <v>0</v>
      </c>
      <c r="L175" s="79">
        <v>0</v>
      </c>
      <c r="M175" s="79">
        <v>90</v>
      </c>
      <c r="N175" s="79">
        <v>51</v>
      </c>
      <c r="O175" s="79">
        <v>21</v>
      </c>
      <c r="P175" s="79">
        <v>0</v>
      </c>
      <c r="Q175" s="79">
        <v>0</v>
      </c>
      <c r="R175" s="79">
        <v>0</v>
      </c>
      <c r="S175" s="79">
        <v>16</v>
      </c>
      <c r="T175" s="79">
        <v>5</v>
      </c>
      <c r="U175" s="79">
        <f>O175*100/G175</f>
        <v>12.727272727272727</v>
      </c>
      <c r="V175" s="79">
        <v>69</v>
      </c>
      <c r="W175" s="79">
        <v>8</v>
      </c>
      <c r="X175" s="71">
        <v>67</v>
      </c>
      <c r="Y175" s="81">
        <f>X175*100/E175</f>
        <v>7.7277970011534025</v>
      </c>
      <c r="Z175" s="71">
        <v>0</v>
      </c>
      <c r="AA175" s="71">
        <v>10</v>
      </c>
      <c r="AB175" s="71">
        <v>0</v>
      </c>
      <c r="AC175" s="71">
        <v>0</v>
      </c>
      <c r="AD175" s="71">
        <v>36</v>
      </c>
      <c r="AE175" s="71">
        <v>21</v>
      </c>
    </row>
    <row r="176" spans="1:31" s="1" customFormat="1" ht="76.5" x14ac:dyDescent="0.25">
      <c r="A176" s="41"/>
      <c r="B176" s="42" t="s">
        <v>39</v>
      </c>
      <c r="C176" s="43"/>
      <c r="D176" s="79"/>
      <c r="E176" s="79"/>
      <c r="F176" s="80"/>
      <c r="G176" s="79">
        <v>2</v>
      </c>
      <c r="H176" s="96">
        <f>G176*100/D175</f>
        <v>9.569377990430622E-2</v>
      </c>
      <c r="I176" s="79"/>
      <c r="J176" s="79"/>
      <c r="K176" s="79"/>
      <c r="L176" s="79"/>
      <c r="M176" s="79"/>
      <c r="N176" s="79"/>
      <c r="O176" s="79">
        <v>0</v>
      </c>
      <c r="P176" s="79"/>
      <c r="Q176" s="79"/>
      <c r="R176" s="79"/>
      <c r="S176" s="79"/>
      <c r="T176" s="79"/>
      <c r="U176" s="79">
        <f t="shared" ref="U176:U187" si="25">O176*100/G176</f>
        <v>0</v>
      </c>
      <c r="V176" s="79"/>
      <c r="W176" s="79"/>
      <c r="X176" s="71">
        <v>2</v>
      </c>
      <c r="Y176" s="81">
        <f>X176*100/E175</f>
        <v>0.23068050749711649</v>
      </c>
      <c r="Z176" s="71"/>
      <c r="AA176" s="71"/>
      <c r="AB176" s="71"/>
      <c r="AC176" s="71"/>
      <c r="AD176" s="71">
        <v>2</v>
      </c>
      <c r="AE176" s="71"/>
    </row>
    <row r="177" spans="1:31" s="1" customFormat="1" ht="25.5" x14ac:dyDescent="0.25">
      <c r="A177" s="41" t="s">
        <v>281</v>
      </c>
      <c r="B177" s="97" t="s">
        <v>282</v>
      </c>
      <c r="C177" s="43">
        <v>40.64</v>
      </c>
      <c r="D177" s="79">
        <v>383</v>
      </c>
      <c r="E177" s="79">
        <v>381</v>
      </c>
      <c r="F177" s="80">
        <f t="shared" ref="F177:F187" si="26">E177/C177</f>
        <v>9.375</v>
      </c>
      <c r="G177" s="79">
        <v>45</v>
      </c>
      <c r="H177" s="79">
        <f t="shared" ref="H177:H187" si="27">G177*100/D177</f>
        <v>11.74934725848564</v>
      </c>
      <c r="I177" s="79"/>
      <c r="J177" s="79"/>
      <c r="K177" s="79"/>
      <c r="L177" s="79"/>
      <c r="M177" s="79"/>
      <c r="N177" s="79"/>
      <c r="O177" s="79">
        <v>44</v>
      </c>
      <c r="P177" s="79"/>
      <c r="Q177" s="79"/>
      <c r="R177" s="79"/>
      <c r="S177" s="79"/>
      <c r="T177" s="79"/>
      <c r="U177" s="79">
        <f t="shared" si="25"/>
        <v>97.777777777777771</v>
      </c>
      <c r="V177" s="79">
        <v>68</v>
      </c>
      <c r="W177" s="79">
        <v>18</v>
      </c>
      <c r="X177" s="71">
        <v>50</v>
      </c>
      <c r="Y177" s="81">
        <f t="shared" ref="Y177:Y187" si="28">X177*100/E177</f>
        <v>13.123359580052494</v>
      </c>
      <c r="Z177" s="71"/>
      <c r="AA177" s="71"/>
      <c r="AB177" s="71"/>
      <c r="AC177" s="71"/>
      <c r="AD177" s="71"/>
      <c r="AE177" s="71"/>
    </row>
    <row r="178" spans="1:31" s="1" customFormat="1" x14ac:dyDescent="0.25">
      <c r="A178" s="41" t="s">
        <v>283</v>
      </c>
      <c r="B178" s="97" t="s">
        <v>284</v>
      </c>
      <c r="C178" s="43">
        <v>54.3</v>
      </c>
      <c r="D178" s="79">
        <v>104</v>
      </c>
      <c r="E178" s="79">
        <v>96</v>
      </c>
      <c r="F178" s="80">
        <f t="shared" si="26"/>
        <v>1.7679558011049725</v>
      </c>
      <c r="G178" s="79">
        <v>8</v>
      </c>
      <c r="H178" s="79">
        <f t="shared" si="27"/>
        <v>7.6923076923076925</v>
      </c>
      <c r="I178" s="79"/>
      <c r="J178" s="79"/>
      <c r="K178" s="79"/>
      <c r="L178" s="79"/>
      <c r="M178" s="79"/>
      <c r="N178" s="79"/>
      <c r="O178" s="79">
        <v>8</v>
      </c>
      <c r="P178" s="79"/>
      <c r="Q178" s="79"/>
      <c r="R178" s="79"/>
      <c r="S178" s="79"/>
      <c r="T178" s="79"/>
      <c r="U178" s="79">
        <f t="shared" si="25"/>
        <v>100</v>
      </c>
      <c r="V178" s="79">
        <v>7</v>
      </c>
      <c r="W178" s="79">
        <v>8</v>
      </c>
      <c r="X178" s="71">
        <v>7</v>
      </c>
      <c r="Y178" s="81">
        <f t="shared" si="28"/>
        <v>7.291666666666667</v>
      </c>
      <c r="Z178" s="71"/>
      <c r="AA178" s="71"/>
      <c r="AB178" s="71"/>
      <c r="AC178" s="71"/>
      <c r="AD178" s="71"/>
      <c r="AE178" s="71"/>
    </row>
    <row r="179" spans="1:31" s="1" customFormat="1" ht="25.5" x14ac:dyDescent="0.25">
      <c r="A179" s="41" t="s">
        <v>285</v>
      </c>
      <c r="B179" s="97" t="s">
        <v>286</v>
      </c>
      <c r="C179" s="43">
        <v>96.99</v>
      </c>
      <c r="D179" s="79">
        <v>362</v>
      </c>
      <c r="E179" s="79">
        <v>299</v>
      </c>
      <c r="F179" s="80">
        <f t="shared" si="26"/>
        <v>3.0827920404165381</v>
      </c>
      <c r="G179" s="79">
        <v>25</v>
      </c>
      <c r="H179" s="79">
        <f t="shared" si="27"/>
        <v>6.9060773480662982</v>
      </c>
      <c r="I179" s="79"/>
      <c r="J179" s="79"/>
      <c r="K179" s="79"/>
      <c r="L179" s="79"/>
      <c r="M179" s="79"/>
      <c r="N179" s="79"/>
      <c r="O179" s="79">
        <v>11</v>
      </c>
      <c r="P179" s="79"/>
      <c r="Q179" s="79"/>
      <c r="R179" s="79"/>
      <c r="S179" s="79"/>
      <c r="T179" s="79"/>
      <c r="U179" s="79">
        <f t="shared" si="25"/>
        <v>44</v>
      </c>
      <c r="V179" s="79">
        <v>35</v>
      </c>
      <c r="W179" s="79">
        <v>12</v>
      </c>
      <c r="X179" s="71">
        <v>35</v>
      </c>
      <c r="Y179" s="81">
        <f t="shared" si="28"/>
        <v>11.705685618729097</v>
      </c>
      <c r="Z179" s="71"/>
      <c r="AA179" s="71"/>
      <c r="AB179" s="71"/>
      <c r="AC179" s="71"/>
      <c r="AD179" s="71"/>
      <c r="AE179" s="71"/>
    </row>
    <row r="180" spans="1:31" s="1" customFormat="1" x14ac:dyDescent="0.25">
      <c r="A180" s="41" t="s">
        <v>287</v>
      </c>
      <c r="B180" s="97" t="s">
        <v>288</v>
      </c>
      <c r="C180" s="43">
        <v>31.17</v>
      </c>
      <c r="D180" s="79">
        <v>70</v>
      </c>
      <c r="E180" s="79">
        <v>71</v>
      </c>
      <c r="F180" s="80">
        <f t="shared" si="26"/>
        <v>2.2778312479948668</v>
      </c>
      <c r="G180" s="79">
        <v>5</v>
      </c>
      <c r="H180" s="79">
        <f t="shared" si="27"/>
        <v>7.1428571428571432</v>
      </c>
      <c r="I180" s="79"/>
      <c r="J180" s="79"/>
      <c r="K180" s="79"/>
      <c r="L180" s="79"/>
      <c r="M180" s="79"/>
      <c r="N180" s="79"/>
      <c r="O180" s="79">
        <v>5</v>
      </c>
      <c r="P180" s="79"/>
      <c r="Q180" s="79"/>
      <c r="R180" s="79"/>
      <c r="S180" s="79"/>
      <c r="T180" s="79"/>
      <c r="U180" s="79">
        <f t="shared" si="25"/>
        <v>100</v>
      </c>
      <c r="V180" s="79">
        <v>5</v>
      </c>
      <c r="W180" s="79">
        <v>8</v>
      </c>
      <c r="X180" s="71">
        <v>5</v>
      </c>
      <c r="Y180" s="81">
        <f t="shared" si="28"/>
        <v>7.042253521126761</v>
      </c>
      <c r="Z180" s="71"/>
      <c r="AA180" s="71"/>
      <c r="AB180" s="71"/>
      <c r="AC180" s="71"/>
      <c r="AD180" s="71"/>
      <c r="AE180" s="71"/>
    </row>
    <row r="181" spans="1:31" s="1" customFormat="1" x14ac:dyDescent="0.25">
      <c r="A181" s="41" t="s">
        <v>289</v>
      </c>
      <c r="B181" s="97" t="s">
        <v>290</v>
      </c>
      <c r="C181" s="43">
        <v>15.47</v>
      </c>
      <c r="D181" s="79">
        <v>28</v>
      </c>
      <c r="E181" s="79">
        <v>34</v>
      </c>
      <c r="F181" s="80">
        <f t="shared" si="26"/>
        <v>2.1978021978021975</v>
      </c>
      <c r="G181" s="79">
        <v>2</v>
      </c>
      <c r="H181" s="79">
        <f t="shared" si="27"/>
        <v>7.1428571428571432</v>
      </c>
      <c r="I181" s="79"/>
      <c r="J181" s="79"/>
      <c r="K181" s="79"/>
      <c r="L181" s="79"/>
      <c r="M181" s="79"/>
      <c r="N181" s="79"/>
      <c r="O181" s="79">
        <v>2</v>
      </c>
      <c r="P181" s="79"/>
      <c r="Q181" s="79"/>
      <c r="R181" s="79"/>
      <c r="S181" s="79"/>
      <c r="T181" s="79"/>
      <c r="U181" s="79">
        <f t="shared" si="25"/>
        <v>100</v>
      </c>
      <c r="V181" s="79">
        <v>2</v>
      </c>
      <c r="W181" s="79">
        <v>8</v>
      </c>
      <c r="X181" s="71">
        <v>2</v>
      </c>
      <c r="Y181" s="81">
        <f t="shared" si="28"/>
        <v>5.882352941176471</v>
      </c>
      <c r="Z181" s="71"/>
      <c r="AA181" s="71"/>
      <c r="AB181" s="71"/>
      <c r="AC181" s="71"/>
      <c r="AD181" s="71"/>
      <c r="AE181" s="71"/>
    </row>
    <row r="182" spans="1:31" s="1" customFormat="1" x14ac:dyDescent="0.25">
      <c r="A182" s="41" t="s">
        <v>291</v>
      </c>
      <c r="B182" s="98" t="s">
        <v>292</v>
      </c>
      <c r="C182" s="43">
        <v>52.087000000000003</v>
      </c>
      <c r="D182" s="79">
        <v>125</v>
      </c>
      <c r="E182" s="79">
        <v>126</v>
      </c>
      <c r="F182" s="80">
        <f t="shared" si="26"/>
        <v>2.4190297003090979</v>
      </c>
      <c r="G182" s="79">
        <v>10</v>
      </c>
      <c r="H182" s="79">
        <f t="shared" si="27"/>
        <v>8</v>
      </c>
      <c r="I182" s="79"/>
      <c r="J182" s="79"/>
      <c r="K182" s="79"/>
      <c r="L182" s="79"/>
      <c r="M182" s="79"/>
      <c r="N182" s="79"/>
      <c r="O182" s="79">
        <v>4</v>
      </c>
      <c r="P182" s="79"/>
      <c r="Q182" s="79"/>
      <c r="R182" s="79"/>
      <c r="S182" s="79"/>
      <c r="T182" s="79"/>
      <c r="U182" s="79">
        <f t="shared" si="25"/>
        <v>40</v>
      </c>
      <c r="V182" s="79">
        <v>10</v>
      </c>
      <c r="W182" s="79">
        <v>8</v>
      </c>
      <c r="X182" s="71">
        <v>10</v>
      </c>
      <c r="Y182" s="81">
        <f t="shared" si="28"/>
        <v>7.9365079365079367</v>
      </c>
      <c r="Z182" s="71"/>
      <c r="AA182" s="71"/>
      <c r="AB182" s="71"/>
      <c r="AC182" s="71"/>
      <c r="AD182" s="71"/>
      <c r="AE182" s="71"/>
    </row>
    <row r="183" spans="1:31" s="1" customFormat="1" x14ac:dyDescent="0.25">
      <c r="A183" s="41" t="s">
        <v>293</v>
      </c>
      <c r="B183" s="98" t="s">
        <v>294</v>
      </c>
      <c r="C183" s="53">
        <v>59.41</v>
      </c>
      <c r="D183" s="79">
        <v>165</v>
      </c>
      <c r="E183" s="79">
        <v>151</v>
      </c>
      <c r="F183" s="80">
        <f t="shared" si="26"/>
        <v>2.5416596532570277</v>
      </c>
      <c r="G183" s="79">
        <v>10</v>
      </c>
      <c r="H183" s="79">
        <f t="shared" si="27"/>
        <v>6.0606060606060606</v>
      </c>
      <c r="I183" s="79"/>
      <c r="J183" s="79"/>
      <c r="K183" s="79"/>
      <c r="L183" s="79"/>
      <c r="M183" s="79"/>
      <c r="N183" s="79"/>
      <c r="O183" s="79">
        <v>4</v>
      </c>
      <c r="P183" s="79"/>
      <c r="Q183" s="79"/>
      <c r="R183" s="79"/>
      <c r="S183" s="79"/>
      <c r="T183" s="79"/>
      <c r="U183" s="79">
        <f t="shared" si="25"/>
        <v>40</v>
      </c>
      <c r="V183" s="79">
        <v>12</v>
      </c>
      <c r="W183" s="79">
        <v>8</v>
      </c>
      <c r="X183" s="71">
        <v>12</v>
      </c>
      <c r="Y183" s="81">
        <f t="shared" si="28"/>
        <v>7.9470198675496686</v>
      </c>
      <c r="Z183" s="71"/>
      <c r="AA183" s="71"/>
      <c r="AB183" s="71"/>
      <c r="AC183" s="71"/>
      <c r="AD183" s="71"/>
      <c r="AE183" s="71"/>
    </row>
    <row r="184" spans="1:31" s="1" customFormat="1" x14ac:dyDescent="0.25">
      <c r="A184" s="41" t="s">
        <v>295</v>
      </c>
      <c r="B184" s="98" t="s">
        <v>296</v>
      </c>
      <c r="C184" s="43">
        <v>56.618000000000002</v>
      </c>
      <c r="D184" s="79">
        <v>90</v>
      </c>
      <c r="E184" s="79">
        <v>95</v>
      </c>
      <c r="F184" s="80">
        <f t="shared" si="26"/>
        <v>1.6779116182132889</v>
      </c>
      <c r="G184" s="79">
        <v>7</v>
      </c>
      <c r="H184" s="79">
        <f t="shared" si="27"/>
        <v>7.7777777777777777</v>
      </c>
      <c r="I184" s="79"/>
      <c r="J184" s="79"/>
      <c r="K184" s="79"/>
      <c r="L184" s="79"/>
      <c r="M184" s="79"/>
      <c r="N184" s="79"/>
      <c r="O184" s="79">
        <v>2</v>
      </c>
      <c r="P184" s="79"/>
      <c r="Q184" s="79"/>
      <c r="R184" s="79"/>
      <c r="S184" s="79"/>
      <c r="T184" s="79"/>
      <c r="U184" s="79">
        <f t="shared" si="25"/>
        <v>28.571428571428573</v>
      </c>
      <c r="V184" s="79">
        <v>7</v>
      </c>
      <c r="W184" s="79">
        <v>8</v>
      </c>
      <c r="X184" s="71">
        <v>7</v>
      </c>
      <c r="Y184" s="81">
        <f t="shared" si="28"/>
        <v>7.3684210526315788</v>
      </c>
      <c r="Z184" s="71"/>
      <c r="AA184" s="71"/>
      <c r="AB184" s="71"/>
      <c r="AC184" s="71"/>
      <c r="AD184" s="71"/>
      <c r="AE184" s="71"/>
    </row>
    <row r="185" spans="1:31" s="1" customFormat="1" x14ac:dyDescent="0.25">
      <c r="A185" s="41" t="s">
        <v>297</v>
      </c>
      <c r="B185" s="98" t="s">
        <v>298</v>
      </c>
      <c r="C185" s="47">
        <v>40.75</v>
      </c>
      <c r="D185" s="79">
        <v>221</v>
      </c>
      <c r="E185" s="79">
        <v>233</v>
      </c>
      <c r="F185" s="80">
        <f t="shared" si="26"/>
        <v>5.7177914110429446</v>
      </c>
      <c r="G185" s="79">
        <v>25</v>
      </c>
      <c r="H185" s="79">
        <f t="shared" si="27"/>
        <v>11.312217194570136</v>
      </c>
      <c r="I185" s="79"/>
      <c r="J185" s="79"/>
      <c r="K185" s="79"/>
      <c r="L185" s="79"/>
      <c r="M185" s="79"/>
      <c r="N185" s="79"/>
      <c r="O185" s="79">
        <v>9</v>
      </c>
      <c r="P185" s="79"/>
      <c r="Q185" s="79"/>
      <c r="R185" s="79"/>
      <c r="S185" s="79"/>
      <c r="T185" s="79"/>
      <c r="U185" s="79">
        <f t="shared" si="25"/>
        <v>36</v>
      </c>
      <c r="V185" s="79">
        <v>27</v>
      </c>
      <c r="W185" s="79">
        <v>12</v>
      </c>
      <c r="X185" s="71">
        <v>27</v>
      </c>
      <c r="Y185" s="81">
        <f t="shared" si="28"/>
        <v>11.587982832618026</v>
      </c>
      <c r="Z185" s="71"/>
      <c r="AA185" s="71"/>
      <c r="AB185" s="71"/>
      <c r="AC185" s="71"/>
      <c r="AD185" s="71"/>
      <c r="AE185" s="71"/>
    </row>
    <row r="186" spans="1:31" s="1" customFormat="1" x14ac:dyDescent="0.25">
      <c r="A186" s="41" t="s">
        <v>299</v>
      </c>
      <c r="B186" s="99" t="s">
        <v>300</v>
      </c>
      <c r="C186" s="43">
        <v>57.71</v>
      </c>
      <c r="D186" s="79">
        <v>351</v>
      </c>
      <c r="E186" s="79">
        <v>302</v>
      </c>
      <c r="F186" s="80">
        <f t="shared" si="26"/>
        <v>5.2330618610292845</v>
      </c>
      <c r="G186" s="79">
        <v>25</v>
      </c>
      <c r="H186" s="79">
        <f t="shared" si="27"/>
        <v>7.1225071225071224</v>
      </c>
      <c r="I186" s="79"/>
      <c r="J186" s="79"/>
      <c r="K186" s="79"/>
      <c r="L186" s="79"/>
      <c r="M186" s="79"/>
      <c r="N186" s="79"/>
      <c r="O186" s="79">
        <v>5</v>
      </c>
      <c r="P186" s="79"/>
      <c r="Q186" s="79"/>
      <c r="R186" s="79"/>
      <c r="S186" s="79"/>
      <c r="T186" s="79"/>
      <c r="U186" s="79">
        <f t="shared" si="25"/>
        <v>20</v>
      </c>
      <c r="V186" s="79">
        <v>36</v>
      </c>
      <c r="W186" s="79">
        <v>12</v>
      </c>
      <c r="X186" s="71">
        <v>27</v>
      </c>
      <c r="Y186" s="81">
        <f t="shared" si="28"/>
        <v>8.9403973509933774</v>
      </c>
      <c r="Z186" s="71"/>
      <c r="AA186" s="71"/>
      <c r="AB186" s="71"/>
      <c r="AC186" s="71"/>
      <c r="AD186" s="71"/>
      <c r="AE186" s="71"/>
    </row>
    <row r="187" spans="1:31" s="1" customFormat="1" x14ac:dyDescent="0.25">
      <c r="A187" s="41" t="s">
        <v>301</v>
      </c>
      <c r="B187" s="99" t="s">
        <v>302</v>
      </c>
      <c r="C187" s="43">
        <v>69.009</v>
      </c>
      <c r="D187" s="79">
        <v>479</v>
      </c>
      <c r="E187" s="79">
        <v>268</v>
      </c>
      <c r="F187" s="80">
        <f t="shared" si="26"/>
        <v>3.8835514208291673</v>
      </c>
      <c r="G187" s="79">
        <v>32</v>
      </c>
      <c r="H187" s="79">
        <f t="shared" si="27"/>
        <v>6.6805845511482254</v>
      </c>
      <c r="I187" s="79"/>
      <c r="J187" s="79"/>
      <c r="K187" s="79"/>
      <c r="L187" s="79"/>
      <c r="M187" s="79"/>
      <c r="N187" s="79"/>
      <c r="O187" s="79">
        <v>1</v>
      </c>
      <c r="P187" s="79"/>
      <c r="Q187" s="79"/>
      <c r="R187" s="79"/>
      <c r="S187" s="79"/>
      <c r="T187" s="79"/>
      <c r="U187" s="79">
        <f t="shared" si="25"/>
        <v>3.125</v>
      </c>
      <c r="V187" s="79">
        <v>18</v>
      </c>
      <c r="W187" s="79">
        <v>7</v>
      </c>
      <c r="X187" s="71">
        <v>18</v>
      </c>
      <c r="Y187" s="81">
        <f t="shared" si="28"/>
        <v>6.7164179104477615</v>
      </c>
      <c r="Z187" s="71"/>
      <c r="AA187" s="71"/>
      <c r="AB187" s="71"/>
      <c r="AC187" s="71"/>
      <c r="AD187" s="71"/>
      <c r="AE187" s="71"/>
    </row>
    <row r="188" spans="1:31" ht="15.75" customHeight="1" x14ac:dyDescent="0.25">
      <c r="A188" s="56" t="s">
        <v>303</v>
      </c>
      <c r="B188" s="56"/>
      <c r="C188" s="56"/>
      <c r="D188" s="56"/>
      <c r="E188" s="56"/>
      <c r="F188" s="56"/>
      <c r="G188" s="56"/>
      <c r="H188" s="56"/>
      <c r="I188" s="56"/>
      <c r="J188" s="56"/>
      <c r="K188" s="56"/>
      <c r="L188" s="56"/>
      <c r="M188" s="56"/>
      <c r="N188" s="56"/>
      <c r="O188" s="56"/>
      <c r="P188" s="56"/>
      <c r="Q188" s="56"/>
      <c r="R188" s="56"/>
      <c r="S188" s="56"/>
      <c r="T188" s="56"/>
      <c r="U188" s="56"/>
      <c r="V188" s="56"/>
      <c r="W188" s="56"/>
      <c r="X188" s="56"/>
      <c r="Y188" s="56"/>
      <c r="Z188" s="56"/>
      <c r="AA188" s="56"/>
      <c r="AB188" s="56"/>
      <c r="AC188" s="56"/>
      <c r="AD188" s="56"/>
      <c r="AE188" s="56"/>
    </row>
    <row r="189" spans="1:31" x14ac:dyDescent="0.25">
      <c r="A189" s="41" t="s">
        <v>304</v>
      </c>
      <c r="B189" s="42" t="s">
        <v>37</v>
      </c>
      <c r="C189" s="43">
        <v>937.18</v>
      </c>
      <c r="D189" s="79">
        <v>3261</v>
      </c>
      <c r="E189" s="79">
        <v>2227</v>
      </c>
      <c r="F189" s="80">
        <f>E189/C189</f>
        <v>2.3762777694786488</v>
      </c>
      <c r="G189" s="82">
        <v>313</v>
      </c>
      <c r="H189" s="79">
        <f>G189*100/D189</f>
        <v>9.5982827353572517</v>
      </c>
      <c r="I189" s="79">
        <v>0</v>
      </c>
      <c r="J189" s="79">
        <v>46</v>
      </c>
      <c r="K189" s="79">
        <v>0</v>
      </c>
      <c r="L189" s="82">
        <v>0</v>
      </c>
      <c r="M189" s="79">
        <v>173</v>
      </c>
      <c r="N189" s="79">
        <v>94</v>
      </c>
      <c r="O189" s="79">
        <v>163</v>
      </c>
      <c r="P189" s="82">
        <v>15</v>
      </c>
      <c r="Q189" s="79">
        <v>0</v>
      </c>
      <c r="R189" s="82">
        <v>0</v>
      </c>
      <c r="S189" s="79">
        <v>103</v>
      </c>
      <c r="T189" s="79">
        <v>45</v>
      </c>
      <c r="U189" s="79">
        <f>O189*100/G189</f>
        <v>52.076677316293932</v>
      </c>
      <c r="V189" s="79">
        <v>178</v>
      </c>
      <c r="W189" s="79">
        <v>8</v>
      </c>
      <c r="X189" s="71">
        <v>178</v>
      </c>
      <c r="Y189" s="100">
        <f>X189*100/E189</f>
        <v>7.992815446789403</v>
      </c>
      <c r="Z189" s="101">
        <v>0</v>
      </c>
      <c r="AA189" s="101">
        <v>26</v>
      </c>
      <c r="AB189" s="101">
        <v>0</v>
      </c>
      <c r="AC189" s="101">
        <v>0</v>
      </c>
      <c r="AD189" s="101">
        <v>98</v>
      </c>
      <c r="AE189" s="101">
        <v>54</v>
      </c>
    </row>
    <row r="190" spans="1:31" ht="38.25" x14ac:dyDescent="0.25">
      <c r="A190" s="41" t="s">
        <v>305</v>
      </c>
      <c r="B190" s="42" t="s">
        <v>306</v>
      </c>
      <c r="C190" s="43">
        <v>194.708</v>
      </c>
      <c r="D190" s="79">
        <v>2257</v>
      </c>
      <c r="E190" s="79">
        <v>1934</v>
      </c>
      <c r="F190" s="80">
        <f>E190/C190</f>
        <v>9.9328224828974676</v>
      </c>
      <c r="G190" s="82">
        <v>293</v>
      </c>
      <c r="H190" s="79">
        <f>G190*100/D190</f>
        <v>12.981834293309703</v>
      </c>
      <c r="I190" s="79"/>
      <c r="J190" s="79"/>
      <c r="K190" s="79"/>
      <c r="L190" s="82"/>
      <c r="M190" s="79"/>
      <c r="N190" s="79"/>
      <c r="O190" s="79">
        <v>187</v>
      </c>
      <c r="P190" s="82"/>
      <c r="Q190" s="79"/>
      <c r="R190" s="82"/>
      <c r="S190" s="79"/>
      <c r="T190" s="79"/>
      <c r="U190" s="79">
        <f>O190*100/G190</f>
        <v>63.822525597269625</v>
      </c>
      <c r="V190" s="79">
        <v>348</v>
      </c>
      <c r="W190" s="79">
        <v>18</v>
      </c>
      <c r="X190" s="71">
        <v>251</v>
      </c>
      <c r="Y190" s="100">
        <f>X190*100/E190</f>
        <v>12.97828335056877</v>
      </c>
      <c r="Z190" s="101"/>
      <c r="AA190" s="101"/>
      <c r="AB190" s="101"/>
      <c r="AC190" s="101"/>
      <c r="AD190" s="101"/>
      <c r="AE190" s="101"/>
    </row>
    <row r="191" spans="1:31" ht="38.25" x14ac:dyDescent="0.25">
      <c r="A191" s="41" t="s">
        <v>307</v>
      </c>
      <c r="B191" s="42" t="s">
        <v>308</v>
      </c>
      <c r="C191" s="43">
        <v>79.358000000000004</v>
      </c>
      <c r="D191" s="79">
        <v>398</v>
      </c>
      <c r="E191" s="79">
        <v>376</v>
      </c>
      <c r="F191" s="80">
        <f>E191/C191</f>
        <v>4.7380226316187404</v>
      </c>
      <c r="G191" s="82">
        <v>47</v>
      </c>
      <c r="H191" s="79">
        <f>G191*100/D191</f>
        <v>11.809045226130653</v>
      </c>
      <c r="I191" s="79"/>
      <c r="J191" s="79"/>
      <c r="K191" s="79"/>
      <c r="L191" s="82"/>
      <c r="M191" s="79"/>
      <c r="N191" s="79"/>
      <c r="O191" s="79">
        <v>30</v>
      </c>
      <c r="P191" s="82"/>
      <c r="Q191" s="79"/>
      <c r="R191" s="82"/>
      <c r="S191" s="79"/>
      <c r="T191" s="79"/>
      <c r="U191" s="79">
        <f>O191*100/G191</f>
        <v>63.829787234042556</v>
      </c>
      <c r="V191" s="79">
        <v>45</v>
      </c>
      <c r="W191" s="79">
        <v>12</v>
      </c>
      <c r="X191" s="71">
        <v>41</v>
      </c>
      <c r="Y191" s="100">
        <f>X191*100/E191</f>
        <v>10.904255319148936</v>
      </c>
      <c r="Z191" s="101"/>
      <c r="AA191" s="101"/>
      <c r="AB191" s="101"/>
      <c r="AC191" s="101"/>
      <c r="AD191" s="101"/>
      <c r="AE191" s="101"/>
    </row>
    <row r="192" spans="1:31" x14ac:dyDescent="0.25">
      <c r="A192" s="41" t="s">
        <v>309</v>
      </c>
      <c r="B192" s="42" t="s">
        <v>165</v>
      </c>
      <c r="C192" s="43">
        <v>69.006</v>
      </c>
      <c r="D192" s="79">
        <v>600</v>
      </c>
      <c r="E192" s="79">
        <v>270</v>
      </c>
      <c r="F192" s="80">
        <f>E192/C192</f>
        <v>3.9127032431962436</v>
      </c>
      <c r="G192" s="82">
        <v>50</v>
      </c>
      <c r="H192" s="79">
        <f>G192*100/D192</f>
        <v>8.3333333333333339</v>
      </c>
      <c r="I192" s="79"/>
      <c r="J192" s="79"/>
      <c r="K192" s="79"/>
      <c r="L192" s="82"/>
      <c r="M192" s="79"/>
      <c r="N192" s="79"/>
      <c r="O192" s="79">
        <v>10</v>
      </c>
      <c r="P192" s="82"/>
      <c r="Q192" s="79"/>
      <c r="R192" s="82"/>
      <c r="S192" s="79"/>
      <c r="T192" s="79"/>
      <c r="U192" s="79">
        <f>O192*100/G192</f>
        <v>20</v>
      </c>
      <c r="V192" s="79">
        <v>32</v>
      </c>
      <c r="W192" s="79">
        <v>12</v>
      </c>
      <c r="X192" s="71">
        <v>32</v>
      </c>
      <c r="Y192" s="100">
        <f>X192*100/E192</f>
        <v>11.851851851851851</v>
      </c>
      <c r="Z192" s="101"/>
      <c r="AA192" s="101"/>
      <c r="AB192" s="101"/>
      <c r="AC192" s="101"/>
      <c r="AD192" s="101"/>
      <c r="AE192" s="101"/>
    </row>
    <row r="193" spans="1:31" ht="15.75" customHeight="1" x14ac:dyDescent="0.25">
      <c r="A193" s="56" t="s">
        <v>310</v>
      </c>
      <c r="B193" s="56"/>
      <c r="C193" s="56"/>
      <c r="D193" s="56"/>
      <c r="E193" s="56"/>
      <c r="F193" s="56"/>
      <c r="G193" s="56"/>
      <c r="H193" s="56"/>
      <c r="I193" s="56"/>
      <c r="J193" s="56"/>
      <c r="K193" s="56"/>
      <c r="L193" s="56"/>
      <c r="M193" s="56"/>
      <c r="N193" s="56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  <c r="Z193" s="56"/>
      <c r="AA193" s="56"/>
      <c r="AB193" s="56"/>
      <c r="AC193" s="56"/>
      <c r="AD193" s="56"/>
      <c r="AE193" s="56"/>
    </row>
    <row r="194" spans="1:31" s="1" customFormat="1" ht="15.75" x14ac:dyDescent="0.25">
      <c r="A194" s="41" t="s">
        <v>311</v>
      </c>
      <c r="B194" s="42" t="s">
        <v>30</v>
      </c>
      <c r="C194" s="43">
        <v>191.70400000000001</v>
      </c>
      <c r="D194" s="49">
        <v>1279</v>
      </c>
      <c r="E194" s="49">
        <v>745</v>
      </c>
      <c r="F194" s="50">
        <f>E194/C194</f>
        <v>3.8861995576513793</v>
      </c>
      <c r="G194" s="49">
        <v>150</v>
      </c>
      <c r="H194" s="49">
        <f>G194*100/D194</f>
        <v>11.727912431587178</v>
      </c>
      <c r="I194" s="49">
        <v>0</v>
      </c>
      <c r="J194" s="49">
        <v>22</v>
      </c>
      <c r="K194" s="49">
        <v>0</v>
      </c>
      <c r="L194" s="49">
        <v>0</v>
      </c>
      <c r="M194" s="49">
        <v>82</v>
      </c>
      <c r="N194" s="49">
        <v>46</v>
      </c>
      <c r="O194" s="49">
        <v>53</v>
      </c>
      <c r="P194" s="49">
        <v>8</v>
      </c>
      <c r="Q194" s="49">
        <v>0</v>
      </c>
      <c r="R194" s="49">
        <v>0</v>
      </c>
      <c r="S194" s="49">
        <v>23</v>
      </c>
      <c r="T194" s="49">
        <v>22</v>
      </c>
      <c r="U194" s="49">
        <f>O194*100/G194</f>
        <v>35.333333333333336</v>
      </c>
      <c r="V194" s="49">
        <v>89</v>
      </c>
      <c r="W194" s="49">
        <v>12</v>
      </c>
      <c r="X194" s="52">
        <v>86</v>
      </c>
      <c r="Y194" s="52">
        <f>X194*100/E194</f>
        <v>11.543624161073826</v>
      </c>
      <c r="Z194" s="52">
        <v>0</v>
      </c>
      <c r="AA194" s="52">
        <v>12</v>
      </c>
      <c r="AB194" s="52">
        <v>0</v>
      </c>
      <c r="AC194" s="52">
        <v>0</v>
      </c>
      <c r="AD194" s="52">
        <v>48</v>
      </c>
      <c r="AE194" s="52">
        <v>26</v>
      </c>
    </row>
    <row r="195" spans="1:31" s="1" customFormat="1" ht="76.5" x14ac:dyDescent="0.25">
      <c r="A195" s="41"/>
      <c r="B195" s="42" t="s">
        <v>39</v>
      </c>
      <c r="C195" s="43"/>
      <c r="D195" s="49"/>
      <c r="E195" s="49"/>
      <c r="F195" s="50"/>
      <c r="G195" s="49">
        <v>3</v>
      </c>
      <c r="H195" s="51">
        <f>G195*100/D194</f>
        <v>0.23455824863174354</v>
      </c>
      <c r="I195" s="49"/>
      <c r="J195" s="49"/>
      <c r="K195" s="49"/>
      <c r="L195" s="49"/>
      <c r="M195" s="49"/>
      <c r="N195" s="49"/>
      <c r="O195" s="49">
        <v>0</v>
      </c>
      <c r="P195" s="49"/>
      <c r="Q195" s="49"/>
      <c r="R195" s="49"/>
      <c r="S195" s="49"/>
      <c r="T195" s="49"/>
      <c r="U195" s="49">
        <f>O195*100/G195</f>
        <v>0</v>
      </c>
      <c r="V195" s="49"/>
      <c r="W195" s="49"/>
      <c r="X195" s="52">
        <v>3</v>
      </c>
      <c r="Y195" s="52">
        <v>0.4</v>
      </c>
      <c r="Z195" s="52"/>
      <c r="AA195" s="52"/>
      <c r="AB195" s="52"/>
      <c r="AC195" s="52"/>
      <c r="AD195" s="52">
        <v>3</v>
      </c>
      <c r="AE195" s="52"/>
    </row>
    <row r="196" spans="1:31" s="1" customFormat="1" ht="38.25" x14ac:dyDescent="0.25">
      <c r="A196" s="41" t="s">
        <v>312</v>
      </c>
      <c r="B196" s="42" t="s">
        <v>313</v>
      </c>
      <c r="C196" s="43">
        <v>89.71</v>
      </c>
      <c r="D196" s="49">
        <v>1415</v>
      </c>
      <c r="E196" s="49">
        <v>1381</v>
      </c>
      <c r="F196" s="50">
        <f t="shared" ref="F196:F208" si="29">E196/C196</f>
        <v>15.39404748634489</v>
      </c>
      <c r="G196" s="49">
        <v>353</v>
      </c>
      <c r="H196" s="49">
        <f t="shared" ref="H196:H208" si="30">G196*100/D196</f>
        <v>24.946996466431095</v>
      </c>
      <c r="I196" s="49"/>
      <c r="J196" s="49"/>
      <c r="K196" s="49"/>
      <c r="L196" s="49"/>
      <c r="M196" s="49"/>
      <c r="N196" s="49"/>
      <c r="O196" s="49">
        <v>250</v>
      </c>
      <c r="P196" s="49"/>
      <c r="Q196" s="49"/>
      <c r="R196" s="49"/>
      <c r="S196" s="49"/>
      <c r="T196" s="49"/>
      <c r="U196" s="49">
        <f t="shared" ref="U196:U208" si="31">O196*100/G196</f>
        <v>70.821529745042497</v>
      </c>
      <c r="V196" s="49">
        <v>345</v>
      </c>
      <c r="W196" s="49">
        <v>25</v>
      </c>
      <c r="X196" s="52">
        <v>331</v>
      </c>
      <c r="Y196" s="52">
        <f t="shared" ref="Y196:Y208" si="32">X196*100/E196</f>
        <v>23.968139029688633</v>
      </c>
      <c r="Z196" s="52"/>
      <c r="AA196" s="52"/>
      <c r="AB196" s="52"/>
      <c r="AC196" s="52"/>
      <c r="AD196" s="52"/>
      <c r="AE196" s="52"/>
    </row>
    <row r="197" spans="1:31" s="1" customFormat="1" ht="38.25" x14ac:dyDescent="0.25">
      <c r="A197" s="41" t="s">
        <v>314</v>
      </c>
      <c r="B197" s="42" t="s">
        <v>315</v>
      </c>
      <c r="C197" s="53">
        <v>105.1</v>
      </c>
      <c r="D197" s="49">
        <v>1293</v>
      </c>
      <c r="E197" s="49">
        <v>1230</v>
      </c>
      <c r="F197" s="50">
        <f t="shared" si="29"/>
        <v>11.703139866793531</v>
      </c>
      <c r="G197" s="49">
        <v>220</v>
      </c>
      <c r="H197" s="49">
        <f t="shared" si="30"/>
        <v>17.014694508894046</v>
      </c>
      <c r="I197" s="49"/>
      <c r="J197" s="49"/>
      <c r="K197" s="49"/>
      <c r="L197" s="49"/>
      <c r="M197" s="49"/>
      <c r="N197" s="49"/>
      <c r="O197" s="49">
        <v>144</v>
      </c>
      <c r="P197" s="49"/>
      <c r="Q197" s="49"/>
      <c r="R197" s="49"/>
      <c r="S197" s="49"/>
      <c r="T197" s="49"/>
      <c r="U197" s="49">
        <f t="shared" si="31"/>
        <v>65.454545454545453</v>
      </c>
      <c r="V197" s="49">
        <v>307</v>
      </c>
      <c r="W197" s="49">
        <v>25</v>
      </c>
      <c r="X197" s="52">
        <v>221</v>
      </c>
      <c r="Y197" s="52">
        <f t="shared" si="32"/>
        <v>17.967479674796749</v>
      </c>
      <c r="Z197" s="52"/>
      <c r="AA197" s="52"/>
      <c r="AB197" s="52"/>
      <c r="AC197" s="52"/>
      <c r="AD197" s="52"/>
      <c r="AE197" s="52"/>
    </row>
    <row r="198" spans="1:31" s="1" customFormat="1" ht="38.25" x14ac:dyDescent="0.25">
      <c r="A198" s="41" t="s">
        <v>316</v>
      </c>
      <c r="B198" s="42" t="s">
        <v>317</v>
      </c>
      <c r="C198" s="53">
        <v>122.196</v>
      </c>
      <c r="D198" s="49">
        <v>1306</v>
      </c>
      <c r="E198" s="49">
        <v>1210</v>
      </c>
      <c r="F198" s="50">
        <f t="shared" si="29"/>
        <v>9.9021244557923342</v>
      </c>
      <c r="G198" s="49">
        <v>235</v>
      </c>
      <c r="H198" s="49">
        <f t="shared" si="30"/>
        <v>17.993874425727412</v>
      </c>
      <c r="I198" s="49"/>
      <c r="J198" s="49"/>
      <c r="K198" s="49"/>
      <c r="L198" s="49"/>
      <c r="M198" s="49"/>
      <c r="N198" s="49"/>
      <c r="O198" s="49">
        <v>134</v>
      </c>
      <c r="P198" s="49"/>
      <c r="Q198" s="49"/>
      <c r="R198" s="49"/>
      <c r="S198" s="49"/>
      <c r="T198" s="49"/>
      <c r="U198" s="49">
        <f t="shared" si="31"/>
        <v>57.021276595744681</v>
      </c>
      <c r="V198" s="49">
        <v>217</v>
      </c>
      <c r="W198" s="49">
        <v>18</v>
      </c>
      <c r="X198" s="52">
        <v>205</v>
      </c>
      <c r="Y198" s="52">
        <f t="shared" si="32"/>
        <v>16.942148760330578</v>
      </c>
      <c r="Z198" s="52"/>
      <c r="AA198" s="52"/>
      <c r="AB198" s="52"/>
      <c r="AC198" s="52"/>
      <c r="AD198" s="52"/>
      <c r="AE198" s="52"/>
    </row>
    <row r="199" spans="1:31" s="1" customFormat="1" ht="38.25" x14ac:dyDescent="0.25">
      <c r="A199" s="41" t="s">
        <v>318</v>
      </c>
      <c r="B199" s="42" t="s">
        <v>319</v>
      </c>
      <c r="C199" s="43">
        <v>78.5</v>
      </c>
      <c r="D199" s="49">
        <v>963</v>
      </c>
      <c r="E199" s="49">
        <v>930</v>
      </c>
      <c r="F199" s="50">
        <f t="shared" si="29"/>
        <v>11.847133757961783</v>
      </c>
      <c r="G199" s="49">
        <v>163</v>
      </c>
      <c r="H199" s="49">
        <f t="shared" si="30"/>
        <v>16.926272066458981</v>
      </c>
      <c r="I199" s="49"/>
      <c r="J199" s="49"/>
      <c r="K199" s="49"/>
      <c r="L199" s="49"/>
      <c r="M199" s="49"/>
      <c r="N199" s="49"/>
      <c r="O199" s="49">
        <v>69</v>
      </c>
      <c r="P199" s="49"/>
      <c r="Q199" s="49"/>
      <c r="R199" s="49"/>
      <c r="S199" s="49"/>
      <c r="T199" s="49"/>
      <c r="U199" s="49">
        <f t="shared" si="31"/>
        <v>42.331288343558285</v>
      </c>
      <c r="V199" s="49">
        <v>167</v>
      </c>
      <c r="W199" s="49">
        <v>18</v>
      </c>
      <c r="X199" s="52">
        <v>120</v>
      </c>
      <c r="Y199" s="52">
        <f t="shared" si="32"/>
        <v>12.903225806451612</v>
      </c>
      <c r="Z199" s="52"/>
      <c r="AA199" s="52"/>
      <c r="AB199" s="52"/>
      <c r="AC199" s="52"/>
      <c r="AD199" s="52"/>
      <c r="AE199" s="52"/>
    </row>
    <row r="200" spans="1:31" s="1" customFormat="1" ht="38.25" x14ac:dyDescent="0.25">
      <c r="A200" s="41" t="s">
        <v>320</v>
      </c>
      <c r="B200" s="42" t="s">
        <v>321</v>
      </c>
      <c r="C200" s="47">
        <v>81</v>
      </c>
      <c r="D200" s="49">
        <v>1187</v>
      </c>
      <c r="E200" s="49">
        <v>1129</v>
      </c>
      <c r="F200" s="50">
        <f t="shared" si="29"/>
        <v>13.938271604938272</v>
      </c>
      <c r="G200" s="49">
        <v>296</v>
      </c>
      <c r="H200" s="49">
        <f t="shared" si="30"/>
        <v>24.936815501263691</v>
      </c>
      <c r="I200" s="49"/>
      <c r="J200" s="49"/>
      <c r="K200" s="49"/>
      <c r="L200" s="49"/>
      <c r="M200" s="49"/>
      <c r="N200" s="49"/>
      <c r="O200" s="49">
        <v>199</v>
      </c>
      <c r="P200" s="49"/>
      <c r="Q200" s="49"/>
      <c r="R200" s="49"/>
      <c r="S200" s="49"/>
      <c r="T200" s="49"/>
      <c r="U200" s="49">
        <f t="shared" si="31"/>
        <v>67.229729729729726</v>
      </c>
      <c r="V200" s="49">
        <v>282</v>
      </c>
      <c r="W200" s="49">
        <v>25</v>
      </c>
      <c r="X200" s="52">
        <v>270</v>
      </c>
      <c r="Y200" s="54">
        <f t="shared" si="32"/>
        <v>23.914968999114262</v>
      </c>
      <c r="Z200" s="52"/>
      <c r="AA200" s="52"/>
      <c r="AB200" s="52"/>
      <c r="AC200" s="52"/>
      <c r="AD200" s="52"/>
      <c r="AE200" s="52"/>
    </row>
    <row r="201" spans="1:31" s="1" customFormat="1" ht="38.25" x14ac:dyDescent="0.25">
      <c r="A201" s="41" t="s">
        <v>322</v>
      </c>
      <c r="B201" s="42" t="s">
        <v>323</v>
      </c>
      <c r="C201" s="43">
        <v>49.628</v>
      </c>
      <c r="D201" s="49">
        <v>533</v>
      </c>
      <c r="E201" s="49">
        <v>528</v>
      </c>
      <c r="F201" s="50">
        <f t="shared" si="29"/>
        <v>10.639155315547674</v>
      </c>
      <c r="G201" s="49">
        <v>41</v>
      </c>
      <c r="H201" s="49">
        <f t="shared" si="30"/>
        <v>7.6923076923076925</v>
      </c>
      <c r="I201" s="49"/>
      <c r="J201" s="49"/>
      <c r="K201" s="49"/>
      <c r="L201" s="49"/>
      <c r="M201" s="49"/>
      <c r="N201" s="49"/>
      <c r="O201" s="49">
        <v>0</v>
      </c>
      <c r="P201" s="49"/>
      <c r="Q201" s="49"/>
      <c r="R201" s="49"/>
      <c r="S201" s="49"/>
      <c r="T201" s="49"/>
      <c r="U201" s="49">
        <f t="shared" si="31"/>
        <v>0</v>
      </c>
      <c r="V201" s="49">
        <v>95</v>
      </c>
      <c r="W201" s="49">
        <v>18</v>
      </c>
      <c r="X201" s="52">
        <v>38</v>
      </c>
      <c r="Y201" s="54">
        <f t="shared" si="32"/>
        <v>7.1969696969696972</v>
      </c>
      <c r="Z201" s="52"/>
      <c r="AA201" s="52"/>
      <c r="AB201" s="52"/>
      <c r="AC201" s="52"/>
      <c r="AD201" s="52"/>
      <c r="AE201" s="52"/>
    </row>
    <row r="202" spans="1:31" s="1" customFormat="1" ht="38.25" x14ac:dyDescent="0.25">
      <c r="A202" s="41" t="s">
        <v>324</v>
      </c>
      <c r="B202" s="42" t="s">
        <v>325</v>
      </c>
      <c r="C202" s="43">
        <v>66.254999999999995</v>
      </c>
      <c r="D202" s="49">
        <v>986</v>
      </c>
      <c r="E202" s="49">
        <v>983</v>
      </c>
      <c r="F202" s="50">
        <f t="shared" si="29"/>
        <v>14.836616104444948</v>
      </c>
      <c r="G202" s="49">
        <v>196</v>
      </c>
      <c r="H202" s="49">
        <f t="shared" si="30"/>
        <v>19.878296146044626</v>
      </c>
      <c r="I202" s="49"/>
      <c r="J202" s="49"/>
      <c r="K202" s="49"/>
      <c r="L202" s="49"/>
      <c r="M202" s="49"/>
      <c r="N202" s="49"/>
      <c r="O202" s="49">
        <v>196</v>
      </c>
      <c r="P202" s="49"/>
      <c r="Q202" s="49"/>
      <c r="R202" s="49"/>
      <c r="S202" s="49"/>
      <c r="T202" s="49"/>
      <c r="U202" s="49">
        <f t="shared" si="31"/>
        <v>100</v>
      </c>
      <c r="V202" s="49">
        <v>245</v>
      </c>
      <c r="W202" s="49">
        <v>25</v>
      </c>
      <c r="X202" s="52">
        <v>200</v>
      </c>
      <c r="Y202" s="54">
        <f t="shared" si="32"/>
        <v>20.345879959308242</v>
      </c>
      <c r="Z202" s="52"/>
      <c r="AA202" s="52"/>
      <c r="AB202" s="52"/>
      <c r="AC202" s="52"/>
      <c r="AD202" s="52"/>
      <c r="AE202" s="52"/>
    </row>
    <row r="203" spans="1:31" s="1" customFormat="1" ht="15.75" x14ac:dyDescent="0.25">
      <c r="A203" s="41"/>
      <c r="B203" s="42"/>
      <c r="C203" s="43"/>
      <c r="D203" s="49"/>
      <c r="E203" s="49"/>
      <c r="F203" s="50"/>
      <c r="G203" s="49">
        <v>1</v>
      </c>
      <c r="H203" s="49"/>
      <c r="I203" s="49"/>
      <c r="J203" s="49"/>
      <c r="K203" s="49"/>
      <c r="L203" s="49"/>
      <c r="M203" s="49"/>
      <c r="N203" s="49"/>
      <c r="O203" s="49">
        <v>0</v>
      </c>
      <c r="P203" s="49"/>
      <c r="Q203" s="49"/>
      <c r="R203" s="49"/>
      <c r="S203" s="49"/>
      <c r="T203" s="49"/>
      <c r="U203" s="49">
        <f t="shared" si="31"/>
        <v>0</v>
      </c>
      <c r="V203" s="49"/>
      <c r="W203" s="49"/>
      <c r="X203" s="52">
        <v>1</v>
      </c>
      <c r="Y203" s="54">
        <f>X203*100/E202</f>
        <v>0.10172939979654121</v>
      </c>
      <c r="Z203" s="52"/>
      <c r="AA203" s="52"/>
      <c r="AB203" s="52"/>
      <c r="AC203" s="52"/>
      <c r="AD203" s="52"/>
      <c r="AE203" s="52"/>
    </row>
    <row r="204" spans="1:31" s="1" customFormat="1" ht="38.25" x14ac:dyDescent="0.25">
      <c r="A204" s="41" t="s">
        <v>326</v>
      </c>
      <c r="B204" s="42" t="s">
        <v>327</v>
      </c>
      <c r="C204" s="43">
        <v>34.526000000000003</v>
      </c>
      <c r="D204" s="49">
        <v>402</v>
      </c>
      <c r="E204" s="49">
        <v>418</v>
      </c>
      <c r="F204" s="50">
        <f t="shared" si="29"/>
        <v>12.106818050165092</v>
      </c>
      <c r="G204" s="49">
        <v>60</v>
      </c>
      <c r="H204" s="49">
        <f t="shared" si="30"/>
        <v>14.925373134328359</v>
      </c>
      <c r="I204" s="49"/>
      <c r="J204" s="49"/>
      <c r="K204" s="49"/>
      <c r="L204" s="49"/>
      <c r="M204" s="49"/>
      <c r="N204" s="49"/>
      <c r="O204" s="49">
        <v>27</v>
      </c>
      <c r="P204" s="49"/>
      <c r="Q204" s="49"/>
      <c r="R204" s="49"/>
      <c r="S204" s="49"/>
      <c r="T204" s="49"/>
      <c r="U204" s="49">
        <f t="shared" si="31"/>
        <v>45</v>
      </c>
      <c r="V204" s="49">
        <v>104</v>
      </c>
      <c r="W204" s="49">
        <v>25</v>
      </c>
      <c r="X204" s="52">
        <v>83</v>
      </c>
      <c r="Y204" s="54">
        <f t="shared" si="32"/>
        <v>19.85645933014354</v>
      </c>
      <c r="Z204" s="52"/>
      <c r="AA204" s="52"/>
      <c r="AB204" s="52"/>
      <c r="AC204" s="52"/>
      <c r="AD204" s="52"/>
      <c r="AE204" s="52"/>
    </row>
    <row r="205" spans="1:31" s="1" customFormat="1" ht="15.75" x14ac:dyDescent="0.25">
      <c r="A205" s="41" t="s">
        <v>328</v>
      </c>
      <c r="B205" s="42" t="s">
        <v>329</v>
      </c>
      <c r="C205" s="43">
        <v>12.46</v>
      </c>
      <c r="D205" s="49">
        <v>298</v>
      </c>
      <c r="E205" s="49">
        <v>189</v>
      </c>
      <c r="F205" s="50">
        <f t="shared" si="29"/>
        <v>15.168539325842696</v>
      </c>
      <c r="G205" s="49">
        <v>55</v>
      </c>
      <c r="H205" s="49">
        <f t="shared" si="30"/>
        <v>18.456375838926174</v>
      </c>
      <c r="I205" s="49"/>
      <c r="J205" s="49"/>
      <c r="K205" s="49"/>
      <c r="L205" s="49"/>
      <c r="M205" s="49"/>
      <c r="N205" s="49"/>
      <c r="O205" s="49">
        <v>10</v>
      </c>
      <c r="P205" s="49"/>
      <c r="Q205" s="49"/>
      <c r="R205" s="49"/>
      <c r="S205" s="49"/>
      <c r="T205" s="49"/>
      <c r="U205" s="49">
        <f t="shared" si="31"/>
        <v>18.181818181818183</v>
      </c>
      <c r="V205" s="49">
        <v>47</v>
      </c>
      <c r="W205" s="49">
        <v>25</v>
      </c>
      <c r="X205" s="52">
        <v>47</v>
      </c>
      <c r="Y205" s="54">
        <f t="shared" si="32"/>
        <v>24.867724867724867</v>
      </c>
      <c r="Z205" s="52"/>
      <c r="AA205" s="52"/>
      <c r="AB205" s="52"/>
      <c r="AC205" s="52"/>
      <c r="AD205" s="52"/>
      <c r="AE205" s="52"/>
    </row>
    <row r="206" spans="1:31" s="1" customFormat="1" ht="15.75" x14ac:dyDescent="0.25">
      <c r="A206" s="41" t="s">
        <v>330</v>
      </c>
      <c r="B206" s="42" t="s">
        <v>331</v>
      </c>
      <c r="C206" s="43">
        <v>11.24</v>
      </c>
      <c r="D206" s="49">
        <v>160</v>
      </c>
      <c r="E206" s="49">
        <v>109</v>
      </c>
      <c r="F206" s="50">
        <f t="shared" si="29"/>
        <v>9.697508896797153</v>
      </c>
      <c r="G206" s="49">
        <v>19</v>
      </c>
      <c r="H206" s="49">
        <f t="shared" si="30"/>
        <v>11.875</v>
      </c>
      <c r="I206" s="49"/>
      <c r="J206" s="49"/>
      <c r="K206" s="49"/>
      <c r="L206" s="49"/>
      <c r="M206" s="49"/>
      <c r="N206" s="49"/>
      <c r="O206" s="49">
        <v>0</v>
      </c>
      <c r="P206" s="49"/>
      <c r="Q206" s="49"/>
      <c r="R206" s="49"/>
      <c r="S206" s="49"/>
      <c r="T206" s="49"/>
      <c r="U206" s="49">
        <f t="shared" si="31"/>
        <v>0</v>
      </c>
      <c r="V206" s="49">
        <v>19</v>
      </c>
      <c r="W206" s="49">
        <v>18</v>
      </c>
      <c r="X206" s="52">
        <v>19</v>
      </c>
      <c r="Y206" s="54">
        <f t="shared" si="32"/>
        <v>17.431192660550458</v>
      </c>
      <c r="Z206" s="52"/>
      <c r="AA206" s="52"/>
      <c r="AB206" s="52"/>
      <c r="AC206" s="52"/>
      <c r="AD206" s="52"/>
      <c r="AE206" s="52"/>
    </row>
    <row r="207" spans="1:31" s="1" customFormat="1" ht="15.75" x14ac:dyDescent="0.25">
      <c r="A207" s="41" t="s">
        <v>332</v>
      </c>
      <c r="B207" s="42" t="s">
        <v>333</v>
      </c>
      <c r="C207" s="47">
        <v>15.074999999999999</v>
      </c>
      <c r="D207" s="49">
        <v>91</v>
      </c>
      <c r="E207" s="49">
        <v>0</v>
      </c>
      <c r="F207" s="50">
        <f t="shared" si="29"/>
        <v>0</v>
      </c>
      <c r="G207" s="49">
        <v>10</v>
      </c>
      <c r="H207" s="49">
        <f t="shared" si="30"/>
        <v>10.989010989010989</v>
      </c>
      <c r="I207" s="49"/>
      <c r="J207" s="49"/>
      <c r="K207" s="49"/>
      <c r="L207" s="49"/>
      <c r="M207" s="49"/>
      <c r="N207" s="49"/>
      <c r="O207" s="49">
        <v>0</v>
      </c>
      <c r="P207" s="49"/>
      <c r="Q207" s="49"/>
      <c r="R207" s="49"/>
      <c r="S207" s="49"/>
      <c r="T207" s="49"/>
      <c r="U207" s="49">
        <f t="shared" si="31"/>
        <v>0</v>
      </c>
      <c r="V207" s="49">
        <v>0</v>
      </c>
      <c r="W207" s="49">
        <v>0</v>
      </c>
      <c r="X207" s="52">
        <v>0</v>
      </c>
      <c r="Y207" s="54">
        <v>0</v>
      </c>
      <c r="Z207" s="52"/>
      <c r="AA207" s="52"/>
      <c r="AB207" s="52"/>
      <c r="AC207" s="52"/>
      <c r="AD207" s="52"/>
      <c r="AE207" s="52"/>
    </row>
    <row r="208" spans="1:31" s="1" customFormat="1" ht="15.75" x14ac:dyDescent="0.25">
      <c r="A208" s="41" t="s">
        <v>334</v>
      </c>
      <c r="B208" s="42" t="s">
        <v>335</v>
      </c>
      <c r="C208" s="43">
        <v>48.601999999999997</v>
      </c>
      <c r="D208" s="49">
        <v>1018</v>
      </c>
      <c r="E208" s="49">
        <v>1024</v>
      </c>
      <c r="F208" s="50">
        <f t="shared" si="29"/>
        <v>21.069091806921527</v>
      </c>
      <c r="G208" s="49">
        <v>305</v>
      </c>
      <c r="H208" s="49">
        <f t="shared" si="30"/>
        <v>29.960707269155208</v>
      </c>
      <c r="I208" s="49"/>
      <c r="J208" s="49"/>
      <c r="K208" s="49"/>
      <c r="L208" s="49"/>
      <c r="M208" s="49"/>
      <c r="N208" s="49"/>
      <c r="O208" s="49">
        <v>77</v>
      </c>
      <c r="P208" s="49"/>
      <c r="Q208" s="49"/>
      <c r="R208" s="49"/>
      <c r="S208" s="49"/>
      <c r="T208" s="49"/>
      <c r="U208" s="49">
        <f t="shared" si="31"/>
        <v>25.245901639344261</v>
      </c>
      <c r="V208" s="49">
        <v>307</v>
      </c>
      <c r="W208" s="49">
        <v>30</v>
      </c>
      <c r="X208" s="52">
        <v>307</v>
      </c>
      <c r="Y208" s="54">
        <f t="shared" si="32"/>
        <v>29.98046875</v>
      </c>
      <c r="Z208" s="52"/>
      <c r="AA208" s="52"/>
      <c r="AB208" s="52"/>
      <c r="AC208" s="52"/>
      <c r="AD208" s="52"/>
      <c r="AE208" s="52"/>
    </row>
    <row r="209" spans="1:31" ht="15.75" customHeight="1" x14ac:dyDescent="0.25">
      <c r="A209" s="56" t="s">
        <v>336</v>
      </c>
      <c r="B209" s="56"/>
      <c r="C209" s="56"/>
      <c r="D209" s="56"/>
      <c r="E209" s="56"/>
      <c r="F209" s="56"/>
      <c r="G209" s="56"/>
      <c r="H209" s="56"/>
      <c r="I209" s="56"/>
      <c r="J209" s="56"/>
      <c r="K209" s="56"/>
      <c r="L209" s="56"/>
      <c r="M209" s="56"/>
      <c r="N209" s="56"/>
      <c r="O209" s="56"/>
      <c r="P209" s="56"/>
      <c r="Q209" s="56"/>
      <c r="R209" s="56"/>
      <c r="S209" s="56"/>
      <c r="T209" s="56"/>
      <c r="U209" s="56"/>
      <c r="V209" s="56"/>
      <c r="W209" s="56"/>
      <c r="X209" s="56"/>
      <c r="Y209" s="56"/>
      <c r="Z209" s="56"/>
      <c r="AA209" s="56"/>
      <c r="AB209" s="56"/>
      <c r="AC209" s="56"/>
      <c r="AD209" s="56"/>
      <c r="AE209" s="56"/>
    </row>
    <row r="210" spans="1:31" s="1" customFormat="1" ht="15.75" x14ac:dyDescent="0.25">
      <c r="A210" s="41" t="s">
        <v>337</v>
      </c>
      <c r="B210" s="42" t="s">
        <v>30</v>
      </c>
      <c r="C210" s="43">
        <v>0</v>
      </c>
      <c r="D210" s="49">
        <v>0</v>
      </c>
      <c r="E210" s="49">
        <v>0</v>
      </c>
      <c r="F210" s="49">
        <v>0</v>
      </c>
      <c r="G210" s="49">
        <v>0</v>
      </c>
      <c r="H210" s="49">
        <v>0</v>
      </c>
      <c r="I210" s="49"/>
      <c r="J210" s="49"/>
      <c r="K210" s="49"/>
      <c r="L210" s="49"/>
      <c r="M210" s="49"/>
      <c r="N210" s="49"/>
      <c r="O210" s="49">
        <v>0</v>
      </c>
      <c r="P210" s="49"/>
      <c r="Q210" s="49"/>
      <c r="R210" s="49"/>
      <c r="S210" s="49"/>
      <c r="T210" s="49"/>
      <c r="U210" s="49">
        <v>0</v>
      </c>
      <c r="V210" s="49">
        <v>0</v>
      </c>
      <c r="W210" s="49">
        <v>0</v>
      </c>
      <c r="X210" s="52">
        <v>0</v>
      </c>
      <c r="Y210" s="52">
        <v>0</v>
      </c>
      <c r="Z210" s="52"/>
      <c r="AA210" s="52"/>
      <c r="AB210" s="52"/>
      <c r="AC210" s="52"/>
      <c r="AD210" s="76"/>
      <c r="AE210" s="76"/>
    </row>
    <row r="211" spans="1:31" s="1" customFormat="1" ht="38.25" x14ac:dyDescent="0.25">
      <c r="A211" s="41" t="s">
        <v>338</v>
      </c>
      <c r="B211" s="42" t="s">
        <v>339</v>
      </c>
      <c r="C211" s="43">
        <v>384.79300000000001</v>
      </c>
      <c r="D211" s="49">
        <v>2213</v>
      </c>
      <c r="E211" s="49">
        <v>2229</v>
      </c>
      <c r="F211" s="50">
        <v>5.79</v>
      </c>
      <c r="G211" s="49">
        <v>265</v>
      </c>
      <c r="H211" s="49">
        <v>12</v>
      </c>
      <c r="I211" s="49"/>
      <c r="J211" s="49"/>
      <c r="K211" s="49"/>
      <c r="L211" s="49"/>
      <c r="M211" s="49"/>
      <c r="N211" s="49"/>
      <c r="O211" s="49">
        <v>86</v>
      </c>
      <c r="P211" s="49"/>
      <c r="Q211" s="49"/>
      <c r="R211" s="49"/>
      <c r="S211" s="49"/>
      <c r="T211" s="49"/>
      <c r="U211" s="49">
        <v>33</v>
      </c>
      <c r="V211" s="49">
        <v>267</v>
      </c>
      <c r="W211" s="49">
        <v>12</v>
      </c>
      <c r="X211" s="52">
        <v>267</v>
      </c>
      <c r="Y211" s="52">
        <v>12</v>
      </c>
      <c r="Z211" s="52"/>
      <c r="AA211" s="52"/>
      <c r="AB211" s="52"/>
      <c r="AC211" s="52"/>
      <c r="AD211" s="76"/>
      <c r="AE211" s="76"/>
    </row>
    <row r="212" spans="1:31" ht="15.75" customHeight="1" x14ac:dyDescent="0.25">
      <c r="A212" s="56" t="s">
        <v>340</v>
      </c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56"/>
      <c r="M212" s="56"/>
      <c r="N212" s="56"/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6"/>
      <c r="AA212" s="56"/>
      <c r="AB212" s="56"/>
      <c r="AC212" s="56"/>
      <c r="AD212" s="56"/>
      <c r="AE212" s="56"/>
    </row>
    <row r="213" spans="1:31" s="1" customFormat="1" x14ac:dyDescent="0.25">
      <c r="A213" s="41" t="s">
        <v>341</v>
      </c>
      <c r="B213" s="42" t="s">
        <v>37</v>
      </c>
      <c r="C213" s="43">
        <v>247.73150000000001</v>
      </c>
      <c r="D213" s="79">
        <v>1202</v>
      </c>
      <c r="E213" s="79">
        <v>1162</v>
      </c>
      <c r="F213" s="96">
        <f>E213/C213</f>
        <v>4.6905621610493613</v>
      </c>
      <c r="G213" s="79">
        <v>90</v>
      </c>
      <c r="H213" s="79">
        <f>G213*100/D213</f>
        <v>7.4875207986688848</v>
      </c>
      <c r="I213" s="79">
        <v>0</v>
      </c>
      <c r="J213" s="79">
        <v>13</v>
      </c>
      <c r="K213" s="79">
        <v>0</v>
      </c>
      <c r="L213" s="79">
        <v>0</v>
      </c>
      <c r="M213" s="79">
        <v>50</v>
      </c>
      <c r="N213" s="79">
        <v>27</v>
      </c>
      <c r="O213" s="79">
        <v>2</v>
      </c>
      <c r="P213" s="79">
        <v>0</v>
      </c>
      <c r="Q213" s="79">
        <v>0</v>
      </c>
      <c r="R213" s="79">
        <v>0</v>
      </c>
      <c r="S213" s="79">
        <v>1</v>
      </c>
      <c r="T213" s="79">
        <v>1</v>
      </c>
      <c r="U213" s="79">
        <f>O213*100/G213</f>
        <v>2.2222222222222223</v>
      </c>
      <c r="V213" s="79">
        <v>139</v>
      </c>
      <c r="W213" s="79">
        <v>12</v>
      </c>
      <c r="X213" s="71">
        <v>139</v>
      </c>
      <c r="Y213" s="71">
        <f>X213*100/E213</f>
        <v>11.962134251290879</v>
      </c>
      <c r="Z213" s="71">
        <v>0</v>
      </c>
      <c r="AA213" s="71">
        <v>20</v>
      </c>
      <c r="AB213" s="71">
        <v>0</v>
      </c>
      <c r="AC213" s="71">
        <v>0</v>
      </c>
      <c r="AD213" s="71">
        <v>77</v>
      </c>
      <c r="AE213" s="71">
        <v>42</v>
      </c>
    </row>
    <row r="214" spans="1:31" s="1" customFormat="1" ht="38.25" x14ac:dyDescent="0.25">
      <c r="A214" s="41" t="s">
        <v>342</v>
      </c>
      <c r="B214" s="42" t="s">
        <v>343</v>
      </c>
      <c r="C214" s="43">
        <v>201.547</v>
      </c>
      <c r="D214" s="79">
        <v>914</v>
      </c>
      <c r="E214" s="79">
        <v>970</v>
      </c>
      <c r="F214" s="96">
        <f>E214/C214</f>
        <v>4.812773199303388</v>
      </c>
      <c r="G214" s="79">
        <v>100</v>
      </c>
      <c r="H214" s="79">
        <f>G214*100/D214</f>
        <v>10.940919037199125</v>
      </c>
      <c r="I214" s="79"/>
      <c r="J214" s="79"/>
      <c r="K214" s="79"/>
      <c r="L214" s="79"/>
      <c r="M214" s="79"/>
      <c r="N214" s="79"/>
      <c r="O214" s="79">
        <v>55</v>
      </c>
      <c r="P214" s="79"/>
      <c r="Q214" s="79"/>
      <c r="R214" s="79"/>
      <c r="S214" s="79"/>
      <c r="T214" s="79"/>
      <c r="U214" s="79">
        <f>O214*100/G214</f>
        <v>55</v>
      </c>
      <c r="V214" s="79">
        <v>116</v>
      </c>
      <c r="W214" s="79">
        <v>12</v>
      </c>
      <c r="X214" s="71">
        <v>116</v>
      </c>
      <c r="Y214" s="81">
        <f>X214*100/E214</f>
        <v>11.958762886597938</v>
      </c>
      <c r="Z214" s="71"/>
      <c r="AA214" s="71"/>
      <c r="AB214" s="71"/>
      <c r="AC214" s="71"/>
      <c r="AD214" s="71"/>
      <c r="AE214" s="71"/>
    </row>
    <row r="215" spans="1:31" s="1" customFormat="1" ht="38.25" x14ac:dyDescent="0.25">
      <c r="A215" s="41" t="s">
        <v>344</v>
      </c>
      <c r="B215" s="42" t="s">
        <v>345</v>
      </c>
      <c r="C215" s="43">
        <v>131.56899999999999</v>
      </c>
      <c r="D215" s="79">
        <v>988</v>
      </c>
      <c r="E215" s="79">
        <v>1081</v>
      </c>
      <c r="F215" s="96">
        <f>E215/C215</f>
        <v>8.216221146318663</v>
      </c>
      <c r="G215" s="79">
        <v>128</v>
      </c>
      <c r="H215" s="79">
        <f>G215*100/D215</f>
        <v>12.955465587044534</v>
      </c>
      <c r="I215" s="79"/>
      <c r="J215" s="79"/>
      <c r="K215" s="79"/>
      <c r="L215" s="79"/>
      <c r="M215" s="79"/>
      <c r="N215" s="79"/>
      <c r="O215" s="79">
        <v>64</v>
      </c>
      <c r="P215" s="79"/>
      <c r="Q215" s="79"/>
      <c r="R215" s="79"/>
      <c r="S215" s="79"/>
      <c r="T215" s="79"/>
      <c r="U215" s="79">
        <f>O215*100/G215</f>
        <v>50</v>
      </c>
      <c r="V215" s="79">
        <v>162</v>
      </c>
      <c r="W215" s="79">
        <v>15</v>
      </c>
      <c r="X215" s="71">
        <v>162</v>
      </c>
      <c r="Y215" s="81">
        <f>X215*100/E215</f>
        <v>14.986123959296947</v>
      </c>
      <c r="Z215" s="71"/>
      <c r="AA215" s="71"/>
      <c r="AB215" s="71"/>
      <c r="AC215" s="71"/>
      <c r="AD215" s="71"/>
      <c r="AE215" s="71"/>
    </row>
    <row r="216" spans="1:31" s="1" customFormat="1" x14ac:dyDescent="0.25">
      <c r="A216" s="41" t="s">
        <v>346</v>
      </c>
      <c r="B216" s="42" t="s">
        <v>347</v>
      </c>
      <c r="C216" s="43">
        <v>7.78</v>
      </c>
      <c r="D216" s="79">
        <v>88</v>
      </c>
      <c r="E216" s="79">
        <v>119</v>
      </c>
      <c r="F216" s="96">
        <f>E216/C216</f>
        <v>15.295629820051413</v>
      </c>
      <c r="G216" s="79">
        <v>10</v>
      </c>
      <c r="H216" s="79">
        <f>G216*100/D216</f>
        <v>11.363636363636363</v>
      </c>
      <c r="I216" s="79"/>
      <c r="J216" s="79"/>
      <c r="K216" s="79"/>
      <c r="L216" s="79"/>
      <c r="M216" s="79"/>
      <c r="N216" s="79"/>
      <c r="O216" s="79">
        <v>100</v>
      </c>
      <c r="P216" s="79"/>
      <c r="Q216" s="79"/>
      <c r="R216" s="79"/>
      <c r="S216" s="79"/>
      <c r="T216" s="79"/>
      <c r="U216" s="79">
        <f>O216*100/G216</f>
        <v>1000</v>
      </c>
      <c r="V216" s="79">
        <v>29</v>
      </c>
      <c r="W216" s="79">
        <v>25</v>
      </c>
      <c r="X216" s="71">
        <v>12</v>
      </c>
      <c r="Y216" s="81">
        <f>X216*100/E216</f>
        <v>10.084033613445378</v>
      </c>
      <c r="Z216" s="71"/>
      <c r="AA216" s="71"/>
      <c r="AB216" s="71"/>
      <c r="AC216" s="71"/>
      <c r="AD216" s="71"/>
      <c r="AE216" s="71"/>
    </row>
    <row r="217" spans="1:31" s="1" customFormat="1" x14ac:dyDescent="0.25">
      <c r="A217" s="41" t="s">
        <v>348</v>
      </c>
      <c r="B217" s="42" t="s">
        <v>349</v>
      </c>
      <c r="C217" s="43">
        <v>4.37</v>
      </c>
      <c r="D217" s="79">
        <v>73</v>
      </c>
      <c r="E217" s="79">
        <v>79</v>
      </c>
      <c r="F217" s="96">
        <f>E217/C217</f>
        <v>18.077803203661325</v>
      </c>
      <c r="G217" s="79">
        <v>15</v>
      </c>
      <c r="H217" s="79">
        <f>G217*100/D217</f>
        <v>20.547945205479451</v>
      </c>
      <c r="I217" s="79"/>
      <c r="J217" s="79"/>
      <c r="K217" s="79"/>
      <c r="L217" s="79"/>
      <c r="M217" s="79"/>
      <c r="N217" s="79"/>
      <c r="O217" s="79">
        <v>5</v>
      </c>
      <c r="P217" s="79"/>
      <c r="Q217" s="79"/>
      <c r="R217" s="79"/>
      <c r="S217" s="79"/>
      <c r="T217" s="79"/>
      <c r="U217" s="79">
        <f>O217*100/G217</f>
        <v>33.333333333333336</v>
      </c>
      <c r="V217" s="79">
        <v>19</v>
      </c>
      <c r="W217" s="79">
        <v>25</v>
      </c>
      <c r="X217" s="71">
        <v>14</v>
      </c>
      <c r="Y217" s="81">
        <f>X217*100/E217</f>
        <v>17.721518987341771</v>
      </c>
      <c r="Z217" s="71"/>
      <c r="AA217" s="71"/>
      <c r="AB217" s="71"/>
      <c r="AC217" s="71"/>
      <c r="AD217" s="71"/>
      <c r="AE217" s="71"/>
    </row>
    <row r="218" spans="1:31" s="1" customFormat="1" ht="15" customHeight="1" x14ac:dyDescent="0.25">
      <c r="A218" s="102" t="s">
        <v>350</v>
      </c>
      <c r="B218" s="102"/>
      <c r="C218" s="102"/>
      <c r="D218" s="74"/>
      <c r="E218" s="74"/>
      <c r="F218" s="74"/>
      <c r="G218" s="74"/>
      <c r="H218" s="74"/>
      <c r="I218" s="103"/>
      <c r="J218" s="103"/>
      <c r="K218" s="103"/>
      <c r="L218" s="103"/>
      <c r="M218" s="74"/>
      <c r="N218" s="103"/>
      <c r="O218" s="103"/>
      <c r="P218" s="103"/>
      <c r="Q218" s="74"/>
      <c r="R218" s="103"/>
      <c r="S218" s="74"/>
      <c r="T218" s="74"/>
      <c r="U218" s="74"/>
      <c r="V218" s="74"/>
      <c r="W218" s="74"/>
      <c r="X218" s="76"/>
      <c r="Y218" s="76"/>
      <c r="Z218" s="76"/>
      <c r="AA218" s="76"/>
      <c r="AB218" s="76"/>
      <c r="AC218" s="76"/>
      <c r="AD218" s="76"/>
      <c r="AE218" s="76"/>
    </row>
    <row r="219" spans="1:31" x14ac:dyDescent="0.25">
      <c r="A219" s="104" t="s">
        <v>351</v>
      </c>
      <c r="B219" s="104"/>
      <c r="C219" s="104"/>
      <c r="D219" s="105">
        <f>D15+D16+D17+D19+D20+D21+D22+D23+D24+D25+D26+D27+D28+D30+D31+D32+D33+D35+D36+D37+D38+D40+D41+D42+D43+D44+D46+D47+D48+D49+D51+D52+D53+D54+D55+D56+D57+D59+D60+D62+D63+D65+D66+D68+D69+D70+D71+D72+D73+D74+D75+D76+D77+D79+D80+D81+D83+D84+D85+D86+D87+D89+D90+D91+D92+D93+D94+D95+D96+D97+D99+D101+D102+D103+D104+D106+D107+D108+D109+D110+D111+D113+D114+D115+D116+D118+D119+D120+D121+D123+D124+D125+D126+D128+D129+D130+D131+D132+D133+D134+D135+D136+D137+D138+D139+D141+D142+D143+D144+D146+D147+D148+D149+D150+D151+D152+D153+D155+D157+D158+D159+D160+D161+D163+D164+D165+D166+D167+D168+D169+D170+D171+D172+D173+D175+D176+D177+D178+D179+D180+D181+D182+D183+D184+D185+D186+D187+D189+D190+D191+D192+D194+D195+D196+D197+D198+D199+D200+D201+D202+D203+D204+D205+D206+D207+D208+D210+D211+D213+D214+D215+D216+D217+D218</f>
        <v>109888</v>
      </c>
      <c r="E219" s="105">
        <f t="shared" ref="E219:AE219" si="33">E15+E16+E17+E19+E20+E21+E22+E23+E24+E25+E26+E27+E28+E30+E31+E32+E33+E35+E36+E37+E38+E40+E41+E42+E43+E44+E46+E47+E48+E49+E51+E52+E53+E54+E55+E56+E57+E59+E60+E62+E63+E65+E66+E68+E69+E70+E71+E72+E73+E74+E75+E76+E77+E79+E80+E81+E83+E84+E85+E86+E87+E89+E90+E91+E92+E93+E94+E95+E96+E97+E99+E101+E102+E103+E104+E106+E107+E108+E109+E110+E111+E113+E114+E115+E116+E118+E119+E120+E121+E123+E124+E125+E126+E128+E129+E130+E131+E132+E133+E134+E135+E136+E137+E138+E139+E141+E142+E143+E144+E146+E147+E148+E149+E150+E151+E152+E153+E155+E157+E158+E159+E160+E161+E163+E164+E165+E166+E167+E168+E169+E170+E171+E172+E173+E175+E176+E177+E178+E179+E180+E181+E182+E183+E184+E185+E186+E187+E189+E190+E191+E192+E194+E195+E196+E197+E198+E199+E200+E201+E202+E203+E204+E205+E206+E207+E208+E210+E211+E213+E214+E215+E216+E217+E218</f>
        <v>95879</v>
      </c>
      <c r="F219" s="105"/>
      <c r="G219" s="105">
        <f t="shared" si="33"/>
        <v>12893</v>
      </c>
      <c r="H219" s="105"/>
      <c r="I219" s="105">
        <f t="shared" si="33"/>
        <v>15</v>
      </c>
      <c r="J219" s="105">
        <f t="shared" si="33"/>
        <v>532</v>
      </c>
      <c r="K219" s="105">
        <f t="shared" si="33"/>
        <v>0</v>
      </c>
      <c r="L219" s="105">
        <f t="shared" si="33"/>
        <v>0</v>
      </c>
      <c r="M219" s="105">
        <f t="shared" si="33"/>
        <v>1990</v>
      </c>
      <c r="N219" s="105">
        <f t="shared" si="33"/>
        <v>1099</v>
      </c>
      <c r="O219" s="105">
        <f t="shared" si="33"/>
        <v>6206</v>
      </c>
      <c r="P219" s="105">
        <f t="shared" si="33"/>
        <v>80</v>
      </c>
      <c r="Q219" s="105">
        <f t="shared" si="33"/>
        <v>0</v>
      </c>
      <c r="R219" s="105">
        <f t="shared" si="33"/>
        <v>0</v>
      </c>
      <c r="S219" s="105">
        <f t="shared" si="33"/>
        <v>878</v>
      </c>
      <c r="T219" s="105">
        <f t="shared" si="33"/>
        <v>350</v>
      </c>
      <c r="U219" s="105">
        <f t="shared" si="33"/>
        <v>7718.2081909224526</v>
      </c>
      <c r="V219" s="105">
        <f t="shared" si="33"/>
        <v>12499</v>
      </c>
      <c r="W219" s="105"/>
      <c r="X219" s="105">
        <f t="shared" si="33"/>
        <v>11048</v>
      </c>
      <c r="Y219" s="105"/>
      <c r="Z219" s="105">
        <f t="shared" si="33"/>
        <v>15</v>
      </c>
      <c r="AA219" s="105">
        <f t="shared" si="33"/>
        <v>297</v>
      </c>
      <c r="AB219" s="105">
        <f t="shared" si="33"/>
        <v>0</v>
      </c>
      <c r="AC219" s="105">
        <f t="shared" si="33"/>
        <v>0</v>
      </c>
      <c r="AD219" s="105">
        <f t="shared" si="33"/>
        <v>1359</v>
      </c>
      <c r="AE219" s="105">
        <f t="shared" si="33"/>
        <v>726</v>
      </c>
    </row>
    <row r="220" spans="1:31" x14ac:dyDescent="0.25"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31" x14ac:dyDescent="0.25">
      <c r="D221" s="106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31" x14ac:dyDescent="0.25"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31" x14ac:dyDescent="0.25"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31" x14ac:dyDescent="0.25"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5:24" x14ac:dyDescent="0.25"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5:24" x14ac:dyDescent="0.25"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5:24" x14ac:dyDescent="0.25"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5:24" x14ac:dyDescent="0.25"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5:24" x14ac:dyDescent="0.25"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5:24" x14ac:dyDescent="0.25"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5:24" x14ac:dyDescent="0.25"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5:24" x14ac:dyDescent="0.25"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5:24" x14ac:dyDescent="0.25"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5:24" x14ac:dyDescent="0.25"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5:24" x14ac:dyDescent="0.25"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5:24" x14ac:dyDescent="0.25"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5:24" x14ac:dyDescent="0.25"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5:24" x14ac:dyDescent="0.25"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5:24" x14ac:dyDescent="0.25"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5:24" x14ac:dyDescent="0.25"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5:24" x14ac:dyDescent="0.25"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5:24" x14ac:dyDescent="0.25"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5:24" x14ac:dyDescent="0.25"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5:24" x14ac:dyDescent="0.25"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5:24" x14ac:dyDescent="0.25"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5:24" x14ac:dyDescent="0.25"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5:24" x14ac:dyDescent="0.25"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5:24" x14ac:dyDescent="0.25"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5:24" x14ac:dyDescent="0.25"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5:24" x14ac:dyDescent="0.25"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5:24" x14ac:dyDescent="0.25"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5:24" x14ac:dyDescent="0.25"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5:24" x14ac:dyDescent="0.25"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5:24" x14ac:dyDescent="0.25"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5:24" x14ac:dyDescent="0.25"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5:24" x14ac:dyDescent="0.25"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5:24" x14ac:dyDescent="0.25"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5:24" x14ac:dyDescent="0.25"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5:24" x14ac:dyDescent="0.25"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5:24" x14ac:dyDescent="0.25"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5:24" x14ac:dyDescent="0.25"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5:24" x14ac:dyDescent="0.25"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5:24" x14ac:dyDescent="0.25"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5:24" x14ac:dyDescent="0.25">
      <c r="O264" s="1"/>
      <c r="P264" s="1"/>
      <c r="Q264" s="1"/>
      <c r="R264" s="1"/>
      <c r="S264" s="1"/>
      <c r="T264" s="1"/>
      <c r="U264" s="1"/>
      <c r="V264" s="1"/>
      <c r="W264" s="1"/>
      <c r="X264" s="1"/>
    </row>
  </sheetData>
  <mergeCells count="68">
    <mergeCell ref="A212:AE212"/>
    <mergeCell ref="A218:C218"/>
    <mergeCell ref="A219:C219"/>
    <mergeCell ref="A156:AE156"/>
    <mergeCell ref="A162:AE162"/>
    <mergeCell ref="A174:AE174"/>
    <mergeCell ref="A188:AE188"/>
    <mergeCell ref="A193:AE193"/>
    <mergeCell ref="A209:AE209"/>
    <mergeCell ref="A117:AE117"/>
    <mergeCell ref="A122:AE122"/>
    <mergeCell ref="A127:AE127"/>
    <mergeCell ref="A140:AE140"/>
    <mergeCell ref="A145:AE145"/>
    <mergeCell ref="A154:AE154"/>
    <mergeCell ref="A82:AE82"/>
    <mergeCell ref="A88:AE88"/>
    <mergeCell ref="A98:AE98"/>
    <mergeCell ref="A100:AE100"/>
    <mergeCell ref="A105:AE105"/>
    <mergeCell ref="A112:AE112"/>
    <mergeCell ref="A50:AE50"/>
    <mergeCell ref="A58:AE58"/>
    <mergeCell ref="A61:AE61"/>
    <mergeCell ref="A64:AE64"/>
    <mergeCell ref="A67:AE67"/>
    <mergeCell ref="A78:AE78"/>
    <mergeCell ref="A14:AE14"/>
    <mergeCell ref="A18:AE18"/>
    <mergeCell ref="A29:AE29"/>
    <mergeCell ref="A34:AE34"/>
    <mergeCell ref="A39:AE39"/>
    <mergeCell ref="A45:AE45"/>
    <mergeCell ref="AA10:AE10"/>
    <mergeCell ref="D11:D12"/>
    <mergeCell ref="E11:E12"/>
    <mergeCell ref="J11:M11"/>
    <mergeCell ref="N11:N12"/>
    <mergeCell ref="P11:S11"/>
    <mergeCell ref="T11:T12"/>
    <mergeCell ref="AA11:AD11"/>
    <mergeCell ref="AE11:AE12"/>
    <mergeCell ref="U10:U12"/>
    <mergeCell ref="V10:V12"/>
    <mergeCell ref="W10:W12"/>
    <mergeCell ref="X10:X12"/>
    <mergeCell ref="Y10:Y12"/>
    <mergeCell ref="Z10:Z12"/>
    <mergeCell ref="V8:AE8"/>
    <mergeCell ref="G9:N9"/>
    <mergeCell ref="O9:U9"/>
    <mergeCell ref="V9:W9"/>
    <mergeCell ref="X9:AE9"/>
    <mergeCell ref="G10:G12"/>
    <mergeCell ref="H10:H12"/>
    <mergeCell ref="I10:I12"/>
    <mergeCell ref="J10:N10"/>
    <mergeCell ref="O10:O12"/>
    <mergeCell ref="F2:S2"/>
    <mergeCell ref="C4:Q4"/>
    <mergeCell ref="C6:Q6"/>
    <mergeCell ref="A8:A12"/>
    <mergeCell ref="B8:B12"/>
    <mergeCell ref="C8:C12"/>
    <mergeCell ref="D8:E10"/>
    <mergeCell ref="F8:F12"/>
    <mergeCell ref="G8:U8"/>
    <mergeCell ref="P10:T1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КОСУЛЯ СИБ.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ADMIN_ITO2</dc:creator>
  <cp:lastModifiedBy>ADMIN_ITO2</cp:lastModifiedBy>
  <dcterms:created xsi:type="dcterms:W3CDTF">2024-05-07T00:40:43Z</dcterms:created>
  <dcterms:modified xsi:type="dcterms:W3CDTF">2024-05-07T00:40:56Z</dcterms:modified>
</cp:coreProperties>
</file>